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0730" windowHeight="9765" activeTab="0"/>
  </bookViews>
  <sheets>
    <sheet name="2 TRIMESTRE AYTO" sheetId="1" r:id="rId1"/>
    <sheet name="1 SEMESTRE PMC" sheetId="2" r:id="rId2"/>
  </sheets>
  <externalReferences>
    <externalReference r:id="rId5"/>
    <externalReference r:id="rId6"/>
  </externalReferences>
  <definedNames>
    <definedName name="_xlnm.Print_Area" localSheetId="1">'1 SEMESTRE PMC'!$A$1:$G$30</definedName>
    <definedName name="_xlnm.Print_Area" localSheetId="0">'2 TRIMESTRE AYTO'!$A$1:$R$33</definedName>
  </definedNames>
  <calcPr fullCalcOnLoad="1"/>
</workbook>
</file>

<file path=xl/sharedStrings.xml><?xml version="1.0" encoding="utf-8"?>
<sst xmlns="http://schemas.openxmlformats.org/spreadsheetml/2006/main" count="130" uniqueCount="60">
  <si>
    <t xml:space="preserve"> AYUNTAMIENTO</t>
  </si>
  <si>
    <r>
      <t>RESUMEN DE MODIFICACIONES DE CRÉDITO 2017 (2º TRIMESTRE)</t>
    </r>
    <r>
      <rPr>
        <b/>
        <sz val="24"/>
        <rFont val="Arial"/>
        <family val="2"/>
      </rPr>
      <t xml:space="preserve"> </t>
    </r>
  </si>
  <si>
    <t>INGRESOS</t>
  </si>
  <si>
    <t>Créditos Iniciales</t>
  </si>
  <si>
    <t>3/2017</t>
  </si>
  <si>
    <t xml:space="preserve">4/2017 </t>
  </si>
  <si>
    <t>05/2017</t>
  </si>
  <si>
    <t xml:space="preserve">6/2017 </t>
  </si>
  <si>
    <t>07/2017</t>
  </si>
  <si>
    <t>08/2017</t>
  </si>
  <si>
    <t xml:space="preserve">9/2017 </t>
  </si>
  <si>
    <t xml:space="preserve">10/2017 </t>
  </si>
  <si>
    <t>11/2017</t>
  </si>
  <si>
    <t xml:space="preserve">12/2017 </t>
  </si>
  <si>
    <t xml:space="preserve">Créditos Totales
</t>
  </si>
  <si>
    <t xml:space="preserve"> GENERACIÓN DE CRÉDITO</t>
  </si>
  <si>
    <t>TRANSFERENCIA DE CRÉDITO</t>
  </si>
  <si>
    <t>INCORPORACIÓN DE REMANENTES</t>
  </si>
  <si>
    <t>PROYECTOS DE INVERSIÓN</t>
  </si>
  <si>
    <t>CAMBIO FINALIDAD PROYECTO BIRLELHU</t>
  </si>
  <si>
    <t>INCORPORACIÓN  OBRAS DE INVERSIÓN</t>
  </si>
  <si>
    <t>EXPROPIACIÓN APE 2.2 - 01 "EL MAISAN"</t>
  </si>
  <si>
    <t>CUENTA 413</t>
  </si>
  <si>
    <t>OBRA EDAR DE HÚMERA</t>
  </si>
  <si>
    <t>ADQUISICIÓN DE EQUIPOS INFORMÁTICOS</t>
  </si>
  <si>
    <t>SUBVENCION MEJORA ENERGETICA</t>
  </si>
  <si>
    <t>PRISMA GASTO CORRIENTE</t>
  </si>
  <si>
    <t>CONTENEDORES Y SISTEMA DE FICHAJES PUNTO LIMPIO</t>
  </si>
  <si>
    <t>1.-IMPUESTOS DIRECTOS</t>
  </si>
  <si>
    <t>2.-IMPUESTOS INDIRECTOS</t>
  </si>
  <si>
    <t>3.-TASAS, PRECIOS PÚBLICOS Y OTROS INGRESOS.</t>
  </si>
  <si>
    <t>4.-TRANSFERENCIA CORRIENTES.</t>
  </si>
  <si>
    <t>5.- INGRESOS PATRIMONIALES.</t>
  </si>
  <si>
    <t>6.-ENAJENACIÓN DE INVERSIONES REALES.</t>
  </si>
  <si>
    <t>7.-TRANSFERENCIAS DE CAPITAL</t>
  </si>
  <si>
    <t>8.- ACTIVOS FINANCIEROS.</t>
  </si>
  <si>
    <t>Total general</t>
  </si>
  <si>
    <t>GASTOS</t>
  </si>
  <si>
    <t>SUPLEMENTO DE CRÉDITO</t>
  </si>
  <si>
    <t xml:space="preserve">SUPLEMENTO DE CRÉDITO </t>
  </si>
  <si>
    <t>1.-PERSONAL</t>
  </si>
  <si>
    <t>2.-GASTOS CORRIENTES</t>
  </si>
  <si>
    <t>3.-GASTOS FINANCIEROS</t>
  </si>
  <si>
    <t>4.-TRANSF. CORRIENTES</t>
  </si>
  <si>
    <t>5.-FONDO DE CONTINGENCIA</t>
  </si>
  <si>
    <t>6.-INVERSIONES</t>
  </si>
  <si>
    <t>7.-TRANSF. CAPITAL</t>
  </si>
  <si>
    <t>8.-ACTIVOS FINANCIEROS</t>
  </si>
  <si>
    <t>9.-PASIVOS FINANCIEROS</t>
  </si>
  <si>
    <t>PATRONATO MUNICIPAL DE CULTURA</t>
  </si>
  <si>
    <t>RESUMEN DE MODIFICACIONES DE CRÉDITO 2017 (1º SEMESTRE)</t>
  </si>
  <si>
    <t>01/2017</t>
  </si>
  <si>
    <t>02/2017</t>
  </si>
  <si>
    <t xml:space="preserve">3/2017 </t>
  </si>
  <si>
    <t xml:space="preserve"> INCORPORACIÓN DE REMANENTES</t>
  </si>
  <si>
    <t>REPARACIÓN BUTACAS MIRA TEATRO</t>
  </si>
  <si>
    <t>BECAS DE ESTUDIO / SUBV. A ASOCIACIONES</t>
  </si>
  <si>
    <t>7.-TRANSFERENCIAS DE CAPITAL.</t>
  </si>
  <si>
    <t>01/2016</t>
  </si>
  <si>
    <t>CRÉDITO EXTRAORDINARIO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</si>
</sst>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_-* #,##0.00\ [$€-1]_-;\-* #,##0.00\ [$€-1]_-;_-* &quot;-&quot;??\ [$€-1]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62"/>
      <name val="Calibri"/>
      <family val="2"/>
    </font>
    <font>
      <sz val="9"/>
      <color indexed="62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4" tint="-0.24997000396251678"/>
      <name val="Calibri"/>
      <family val="2"/>
    </font>
    <font>
      <sz val="9"/>
      <color theme="4" tint="-0.24997000396251678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/>
    </border>
    <border>
      <left style="medium">
        <color theme="4"/>
      </left>
      <right style="medium">
        <color theme="4"/>
      </right>
      <top/>
      <bottom style="dotted">
        <color theme="4"/>
      </bottom>
    </border>
    <border>
      <left style="medium">
        <color theme="4"/>
      </left>
      <right style="medium">
        <color theme="4"/>
      </right>
      <top/>
      <bottom style="medium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 tint="0.7999799847602844"/>
      </bottom>
    </border>
    <border>
      <left/>
      <right style="medium">
        <color theme="4"/>
      </right>
      <top style="medium">
        <color theme="4"/>
      </top>
      <bottom style="thin">
        <color theme="4" tint="0.7999799847602844"/>
      </bottom>
    </border>
    <border>
      <left style="medium">
        <color theme="4"/>
      </left>
      <right style="dotted">
        <color theme="4"/>
      </right>
      <top style="medium">
        <color theme="4"/>
      </top>
      <bottom style="thin">
        <color theme="4" tint="0.7999799847602844"/>
      </bottom>
    </border>
    <border>
      <left style="medium">
        <color theme="4"/>
      </left>
      <right style="medium">
        <color theme="4"/>
      </right>
      <top style="thin">
        <color theme="4" tint="0.7999799847602844"/>
      </top>
      <bottom style="thin">
        <color theme="4" tint="0.7999799847602844"/>
      </bottom>
    </border>
    <border>
      <left/>
      <right style="medium">
        <color theme="4"/>
      </right>
      <top style="thin">
        <color theme="4" tint="0.7999799847602844"/>
      </top>
      <bottom style="thin">
        <color theme="4" tint="0.7999799847602844"/>
      </bottom>
    </border>
    <border>
      <left style="medium">
        <color theme="4"/>
      </left>
      <right style="dotted">
        <color theme="4"/>
      </right>
      <top style="thin">
        <color theme="4" tint="0.7999799847602844"/>
      </top>
      <bottom style="thin">
        <color theme="4" tint="0.7999799847602844"/>
      </bottom>
    </border>
    <border>
      <left style="medium">
        <color theme="4"/>
      </left>
      <right style="medium">
        <color theme="4"/>
      </right>
      <top style="thin">
        <color theme="4" tint="0.7999799847602844"/>
      </top>
      <bottom/>
    </border>
    <border>
      <left style="medium">
        <color theme="4"/>
      </left>
      <right style="medium">
        <color theme="4"/>
      </right>
      <top style="thin">
        <color theme="4" tint="0.7999799847602844"/>
      </top>
      <bottom style="medium">
        <color theme="4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 style="dotted">
        <color theme="4"/>
      </right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/>
      <top style="medium">
        <color theme="4"/>
      </top>
      <bottom/>
    </border>
    <border>
      <left style="medium">
        <color theme="4"/>
      </left>
      <right/>
      <top style="dotted">
        <color theme="4"/>
      </top>
      <bottom style="medium">
        <color theme="4"/>
      </bottom>
    </border>
    <border>
      <left style="medium">
        <color theme="4"/>
      </left>
      <right style="medium">
        <color theme="4"/>
      </right>
      <top style="dotted">
        <color theme="4"/>
      </top>
      <bottom style="medium">
        <color theme="4"/>
      </bottom>
    </border>
    <border>
      <left style="medium">
        <color theme="4"/>
      </left>
      <right style="medium">
        <color theme="4"/>
      </right>
      <top/>
      <bottom/>
    </border>
    <border>
      <left style="medium">
        <color theme="4"/>
      </left>
      <right/>
      <top/>
      <bottom style="dotted">
        <color theme="4"/>
      </bottom>
    </border>
    <border>
      <left/>
      <right style="medium">
        <color theme="4"/>
      </right>
      <top style="medium">
        <color theme="4"/>
      </top>
      <bottom/>
    </border>
    <border>
      <left/>
      <right style="medium">
        <color theme="4"/>
      </right>
      <top/>
      <bottom style="dotted">
        <color theme="4"/>
      </bottom>
    </border>
    <border>
      <left/>
      <right style="medium">
        <color theme="4"/>
      </right>
      <top style="dotted">
        <color theme="4"/>
      </top>
      <bottom style="medium">
        <color theme="4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5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" fillId="0" borderId="0" xfId="56" applyFont="1">
      <alignment/>
      <protection/>
    </xf>
    <xf numFmtId="0" fontId="5" fillId="0" borderId="0" xfId="56" applyFont="1">
      <alignment/>
      <protection/>
    </xf>
    <xf numFmtId="0" fontId="46" fillId="0" borderId="10" xfId="0" applyFont="1" applyBorder="1" applyAlignment="1" quotePrefix="1">
      <alignment horizontal="center" wrapText="1"/>
    </xf>
    <xf numFmtId="17" fontId="46" fillId="0" borderId="10" xfId="0" applyNumberFormat="1" applyFont="1" applyBorder="1" applyAlignment="1" quotePrefix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/>
    </xf>
    <xf numFmtId="164" fontId="47" fillId="0" borderId="14" xfId="0" applyNumberFormat="1" applyFont="1" applyBorder="1" applyAlignment="1">
      <alignment/>
    </xf>
    <xf numFmtId="164" fontId="48" fillId="0" borderId="13" xfId="0" applyNumberFormat="1" applyFont="1" applyBorder="1" applyAlignment="1">
      <alignment/>
    </xf>
    <xf numFmtId="164" fontId="48" fillId="0" borderId="15" xfId="0" applyNumberFormat="1" applyFont="1" applyBorder="1" applyAlignment="1">
      <alignment/>
    </xf>
    <xf numFmtId="164" fontId="48" fillId="0" borderId="14" xfId="0" applyNumberFormat="1" applyFont="1" applyBorder="1" applyAlignment="1">
      <alignment/>
    </xf>
    <xf numFmtId="0" fontId="47" fillId="0" borderId="16" xfId="0" applyFont="1" applyBorder="1" applyAlignment="1">
      <alignment horizontal="left"/>
    </xf>
    <xf numFmtId="164" fontId="47" fillId="0" borderId="17" xfId="0" applyNumberFormat="1" applyFont="1" applyBorder="1" applyAlignment="1">
      <alignment/>
    </xf>
    <xf numFmtId="164" fontId="48" fillId="0" borderId="16" xfId="0" applyNumberFormat="1" applyFont="1" applyBorder="1" applyAlignment="1">
      <alignment/>
    </xf>
    <xf numFmtId="164" fontId="48" fillId="0" borderId="18" xfId="0" applyNumberFormat="1" applyFont="1" applyBorder="1" applyAlignment="1">
      <alignment/>
    </xf>
    <xf numFmtId="164" fontId="48" fillId="0" borderId="17" xfId="0" applyNumberFormat="1" applyFont="1" applyBorder="1" applyAlignment="1">
      <alignment/>
    </xf>
    <xf numFmtId="0" fontId="47" fillId="0" borderId="19" xfId="0" applyFont="1" applyBorder="1" applyAlignment="1">
      <alignment horizontal="left"/>
    </xf>
    <xf numFmtId="0" fontId="47" fillId="0" borderId="20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164" fontId="46" fillId="0" borderId="22" xfId="0" applyNumberFormat="1" applyFont="1" applyBorder="1" applyAlignment="1">
      <alignment/>
    </xf>
    <xf numFmtId="164" fontId="46" fillId="0" borderId="23" xfId="0" applyNumberFormat="1" applyFont="1" applyBorder="1" applyAlignment="1">
      <alignment/>
    </xf>
    <xf numFmtId="164" fontId="46" fillId="0" borderId="24" xfId="0" applyNumberFormat="1" applyFont="1" applyBorder="1" applyAlignment="1">
      <alignment/>
    </xf>
    <xf numFmtId="0" fontId="2" fillId="0" borderId="0" xfId="56">
      <alignment/>
      <protection/>
    </xf>
    <xf numFmtId="0" fontId="46" fillId="0" borderId="11" xfId="0" applyFont="1" applyBorder="1" applyAlignment="1">
      <alignment horizontal="center" vertical="center" wrapText="1"/>
    </xf>
    <xf numFmtId="164" fontId="47" fillId="0" borderId="13" xfId="0" applyNumberFormat="1" applyFont="1" applyBorder="1" applyAlignment="1">
      <alignment/>
    </xf>
    <xf numFmtId="164" fontId="47" fillId="0" borderId="16" xfId="0" applyNumberFormat="1" applyFont="1" applyBorder="1" applyAlignment="1">
      <alignment/>
    </xf>
    <xf numFmtId="164" fontId="2" fillId="0" borderId="0" xfId="56" applyNumberFormat="1">
      <alignment/>
      <protection/>
    </xf>
    <xf numFmtId="164" fontId="4" fillId="0" borderId="0" xfId="56" applyNumberFormat="1" applyFont="1">
      <alignment/>
      <protection/>
    </xf>
    <xf numFmtId="0" fontId="7" fillId="0" borderId="0" xfId="56" applyFont="1" applyAlignment="1">
      <alignment horizontal="left"/>
      <protection/>
    </xf>
    <xf numFmtId="17" fontId="46" fillId="0" borderId="25" xfId="0" applyNumberFormat="1" applyFont="1" applyBorder="1" applyAlignment="1" quotePrefix="1">
      <alignment horizont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" fillId="0" borderId="28" xfId="56" applyFont="1" applyBorder="1">
      <alignment/>
      <protection/>
    </xf>
    <xf numFmtId="0" fontId="46" fillId="0" borderId="29" xfId="0" applyFont="1" applyBorder="1" applyAlignment="1">
      <alignment horizontal="center" vertical="center" wrapText="1"/>
    </xf>
    <xf numFmtId="0" fontId="3" fillId="0" borderId="0" xfId="56" applyFont="1" applyAlignment="1">
      <alignment horizontal="center"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25" xfId="0" applyFont="1" applyBorder="1" applyAlignment="1" quotePrefix="1">
      <alignment horizontal="center" wrapText="1"/>
    </xf>
    <xf numFmtId="0" fontId="46" fillId="0" borderId="30" xfId="0" applyFont="1" applyBorder="1" applyAlignment="1">
      <alignment horizontal="center" wrapText="1"/>
    </xf>
    <xf numFmtId="0" fontId="46" fillId="0" borderId="30" xfId="0" applyFont="1" applyBorder="1" applyAlignment="1" quotePrefix="1">
      <alignment horizontal="center" wrapText="1"/>
    </xf>
    <xf numFmtId="0" fontId="46" fillId="0" borderId="29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7" fillId="0" borderId="0" xfId="56" applyFont="1" applyAlignment="1">
      <alignment horizontal="left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ipervínculo 2" xfId="46"/>
    <cellStyle name="Hipervínculo 2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5" xfId="61"/>
    <cellStyle name="Normal 5 2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os%20Compartidos\MODIFICACIONES%20CREDITO\2017\RESUMEN%20MODIFICACIONES%20CREDITO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os%20Compartidos\MODIFICACIONES%20CREDITO\2016\RESUMEN%20MODIFICACIONES%20CREDITO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TRIMESTRE AYTO"/>
      <sheetName val="2 TRIMESTRE AYTO"/>
      <sheetName val="1 SEMESTRE PMC"/>
    </sheetNames>
    <sheetDataSet>
      <sheetData sheetId="0">
        <row r="8">
          <cell r="E8">
            <v>66173549.16</v>
          </cell>
        </row>
        <row r="9">
          <cell r="E9">
            <v>5854470.65</v>
          </cell>
        </row>
        <row r="10">
          <cell r="E10">
            <v>15901504.89</v>
          </cell>
        </row>
        <row r="11">
          <cell r="E11">
            <v>8673160.3</v>
          </cell>
        </row>
        <row r="12">
          <cell r="E12">
            <v>3600315</v>
          </cell>
        </row>
        <row r="13">
          <cell r="E13">
            <v>0</v>
          </cell>
        </row>
        <row r="15">
          <cell r="E15">
            <v>16875778.61</v>
          </cell>
        </row>
        <row r="23">
          <cell r="E23">
            <v>39963799.34</v>
          </cell>
        </row>
        <row r="24">
          <cell r="E24">
            <v>41593105.660000004</v>
          </cell>
        </row>
        <row r="25">
          <cell r="E25">
            <v>224000</v>
          </cell>
        </row>
        <row r="26">
          <cell r="E26">
            <v>8356796.22</v>
          </cell>
        </row>
        <row r="27">
          <cell r="E27">
            <v>75000</v>
          </cell>
        </row>
        <row r="28">
          <cell r="E28">
            <v>25872129</v>
          </cell>
        </row>
        <row r="29">
          <cell r="E29">
            <v>224000</v>
          </cell>
        </row>
        <row r="30">
          <cell r="E30">
            <v>0</v>
          </cell>
        </row>
        <row r="31">
          <cell r="E31">
            <v>769948.39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TRIMESTRE AYTO"/>
      <sheetName val="2 TRIMESTRE AYTO "/>
      <sheetName val="3 TRIMESTRE AYTO"/>
      <sheetName val="4 TRIMESTRE AYTO"/>
      <sheetName val="1 SEMESTRE PMC"/>
      <sheetName val="1 SEMESTRE GMU"/>
    </sheetNames>
    <sheetDataSet>
      <sheetData sheetId="5">
        <row r="8">
          <cell r="D8">
            <v>0</v>
          </cell>
        </row>
        <row r="9">
          <cell r="D9">
            <v>0</v>
          </cell>
        </row>
        <row r="12">
          <cell r="D12">
            <v>0</v>
          </cell>
        </row>
        <row r="13">
          <cell r="D13">
            <v>0</v>
          </cell>
        </row>
        <row r="25">
          <cell r="D25">
            <v>0</v>
          </cell>
        </row>
        <row r="29">
          <cell r="D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35"/>
  <sheetViews>
    <sheetView showGridLines="0" tabSelected="1" zoomScalePageLayoutView="0" workbookViewId="0" topLeftCell="C4">
      <selection activeCell="R28" sqref="R28"/>
    </sheetView>
  </sheetViews>
  <sheetFormatPr defaultColWidth="11.421875" defaultRowHeight="15"/>
  <cols>
    <col min="1" max="1" width="36.00390625" style="1" customWidth="1"/>
    <col min="2" max="2" width="12.421875" style="1" customWidth="1"/>
    <col min="3" max="3" width="13.421875" style="1" bestFit="1" customWidth="1"/>
    <col min="4" max="4" width="8.8515625" style="1" bestFit="1" customWidth="1"/>
    <col min="5" max="5" width="8.00390625" style="1" bestFit="1" customWidth="1"/>
    <col min="6" max="6" width="19.140625" style="1" bestFit="1" customWidth="1"/>
    <col min="7" max="7" width="12.421875" style="1" customWidth="1"/>
    <col min="8" max="8" width="11.140625" style="1" customWidth="1"/>
    <col min="9" max="9" width="19.7109375" style="1" customWidth="1"/>
    <col min="10" max="10" width="20.140625" style="1" bestFit="1" customWidth="1"/>
    <col min="11" max="11" width="9.7109375" style="1" bestFit="1" customWidth="1"/>
    <col min="12" max="12" width="10.421875" style="1" customWidth="1"/>
    <col min="13" max="13" width="9.7109375" style="1" bestFit="1" customWidth="1"/>
    <col min="14" max="14" width="8.28125" style="1" bestFit="1" customWidth="1"/>
    <col min="15" max="15" width="13.7109375" style="1" customWidth="1"/>
    <col min="16" max="16" width="9.7109375" style="1" bestFit="1" customWidth="1"/>
    <col min="17" max="17" width="8.28125" style="1" bestFit="1" customWidth="1"/>
    <col min="18" max="18" width="12.140625" style="1" bestFit="1" customWidth="1"/>
    <col min="19" max="16384" width="11.421875" style="1" customWidth="1"/>
  </cols>
  <sheetData>
    <row r="1" spans="1:18" ht="26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3" ht="30">
      <c r="A3" s="2" t="s">
        <v>1</v>
      </c>
    </row>
    <row r="4" ht="12.75" thickBot="1"/>
    <row r="5" spans="1:18" ht="12">
      <c r="A5" s="36" t="s">
        <v>2</v>
      </c>
      <c r="B5" s="39" t="s">
        <v>3</v>
      </c>
      <c r="C5" s="3" t="s">
        <v>4</v>
      </c>
      <c r="D5" s="42" t="s">
        <v>5</v>
      </c>
      <c r="E5" s="43"/>
      <c r="F5" s="4" t="s">
        <v>6</v>
      </c>
      <c r="G5" s="42" t="s">
        <v>7</v>
      </c>
      <c r="H5" s="44"/>
      <c r="I5" s="4" t="s">
        <v>8</v>
      </c>
      <c r="J5" s="4" t="s">
        <v>9</v>
      </c>
      <c r="K5" s="42" t="s">
        <v>10</v>
      </c>
      <c r="L5" s="43"/>
      <c r="M5" s="42" t="s">
        <v>11</v>
      </c>
      <c r="N5" s="43"/>
      <c r="O5" s="3" t="s">
        <v>12</v>
      </c>
      <c r="P5" s="42" t="s">
        <v>13</v>
      </c>
      <c r="Q5" s="43"/>
      <c r="R5" s="39" t="s">
        <v>14</v>
      </c>
    </row>
    <row r="6" spans="1:18" ht="26.25" customHeight="1">
      <c r="A6" s="37"/>
      <c r="B6" s="40"/>
      <c r="C6" s="5" t="s">
        <v>15</v>
      </c>
      <c r="D6" s="45" t="s">
        <v>16</v>
      </c>
      <c r="E6" s="46"/>
      <c r="F6" s="5" t="s">
        <v>17</v>
      </c>
      <c r="G6" s="47" t="s">
        <v>39</v>
      </c>
      <c r="H6" s="48"/>
      <c r="I6" s="5" t="s">
        <v>17</v>
      </c>
      <c r="J6" s="24" t="s">
        <v>39</v>
      </c>
      <c r="K6" s="45" t="s">
        <v>16</v>
      </c>
      <c r="L6" s="46"/>
      <c r="M6" s="45" t="s">
        <v>16</v>
      </c>
      <c r="N6" s="46"/>
      <c r="O6" s="5" t="s">
        <v>15</v>
      </c>
      <c r="P6" s="45" t="s">
        <v>16</v>
      </c>
      <c r="Q6" s="46"/>
      <c r="R6" s="40"/>
    </row>
    <row r="7" spans="1:18" ht="39" customHeight="1" thickBot="1">
      <c r="A7" s="38"/>
      <c r="B7" s="41"/>
      <c r="C7" s="6" t="s">
        <v>18</v>
      </c>
      <c r="D7" s="49" t="s">
        <v>19</v>
      </c>
      <c r="E7" s="50"/>
      <c r="F7" s="6" t="s">
        <v>20</v>
      </c>
      <c r="G7" s="49" t="s">
        <v>21</v>
      </c>
      <c r="H7" s="50"/>
      <c r="I7" s="6" t="s">
        <v>22</v>
      </c>
      <c r="J7" s="6" t="s">
        <v>23</v>
      </c>
      <c r="K7" s="49" t="s">
        <v>24</v>
      </c>
      <c r="L7" s="50"/>
      <c r="M7" s="49" t="s">
        <v>25</v>
      </c>
      <c r="N7" s="50"/>
      <c r="O7" s="6" t="s">
        <v>26</v>
      </c>
      <c r="P7" s="49" t="s">
        <v>27</v>
      </c>
      <c r="Q7" s="50"/>
      <c r="R7" s="41"/>
    </row>
    <row r="8" spans="1:18" ht="12">
      <c r="A8" s="7" t="s">
        <v>28</v>
      </c>
      <c r="B8" s="8">
        <f>+'[1]1 TRIMESTRE AYTO'!E8</f>
        <v>66173549.16</v>
      </c>
      <c r="C8" s="9"/>
      <c r="D8" s="10"/>
      <c r="E8" s="11"/>
      <c r="F8" s="9"/>
      <c r="G8" s="10"/>
      <c r="H8" s="11"/>
      <c r="I8" s="9"/>
      <c r="J8" s="9"/>
      <c r="K8" s="10"/>
      <c r="L8" s="11"/>
      <c r="M8" s="10"/>
      <c r="N8" s="11"/>
      <c r="O8" s="11"/>
      <c r="P8" s="10"/>
      <c r="Q8" s="11"/>
      <c r="R8" s="8">
        <f>SUM(B8:Q8)</f>
        <v>66173549.16</v>
      </c>
    </row>
    <row r="9" spans="1:18" ht="12">
      <c r="A9" s="12" t="s">
        <v>29</v>
      </c>
      <c r="B9" s="13">
        <f>+'[1]1 TRIMESTRE AYTO'!E9</f>
        <v>5854470.65</v>
      </c>
      <c r="C9" s="14"/>
      <c r="D9" s="15"/>
      <c r="E9" s="16"/>
      <c r="F9" s="14"/>
      <c r="G9" s="15"/>
      <c r="H9" s="16"/>
      <c r="I9" s="14"/>
      <c r="J9" s="14"/>
      <c r="K9" s="15"/>
      <c r="L9" s="16"/>
      <c r="M9" s="15"/>
      <c r="N9" s="16"/>
      <c r="O9" s="16"/>
      <c r="P9" s="15"/>
      <c r="Q9" s="16"/>
      <c r="R9" s="13">
        <f aca="true" t="shared" si="0" ref="R9:R15">SUM(B9:Q9)</f>
        <v>5854470.65</v>
      </c>
    </row>
    <row r="10" spans="1:18" ht="12">
      <c r="A10" s="12" t="s">
        <v>30</v>
      </c>
      <c r="B10" s="13">
        <f>+'[1]1 TRIMESTRE AYTO'!E10</f>
        <v>15901504.89</v>
      </c>
      <c r="C10" s="14"/>
      <c r="D10" s="15"/>
      <c r="E10" s="16"/>
      <c r="F10" s="14"/>
      <c r="G10" s="15"/>
      <c r="H10" s="16"/>
      <c r="I10" s="14"/>
      <c r="J10" s="14"/>
      <c r="K10" s="15"/>
      <c r="L10" s="16"/>
      <c r="M10" s="15"/>
      <c r="N10" s="16"/>
      <c r="O10" s="16"/>
      <c r="P10" s="15"/>
      <c r="Q10" s="16"/>
      <c r="R10" s="13">
        <f t="shared" si="0"/>
        <v>15901504.89</v>
      </c>
    </row>
    <row r="11" spans="1:18" ht="12">
      <c r="A11" s="12" t="s">
        <v>31</v>
      </c>
      <c r="B11" s="13">
        <f>+'[1]1 TRIMESTRE AYTO'!E11</f>
        <v>8673160.3</v>
      </c>
      <c r="C11" s="14"/>
      <c r="D11" s="15"/>
      <c r="E11" s="16"/>
      <c r="F11" s="14">
        <v>32243.199999999997</v>
      </c>
      <c r="G11" s="15"/>
      <c r="H11" s="16"/>
      <c r="I11" s="14"/>
      <c r="J11" s="14"/>
      <c r="K11" s="15"/>
      <c r="L11" s="16"/>
      <c r="M11" s="15"/>
      <c r="N11" s="16"/>
      <c r="O11" s="16">
        <v>2012627.08</v>
      </c>
      <c r="P11" s="15"/>
      <c r="Q11" s="16"/>
      <c r="R11" s="13">
        <f t="shared" si="0"/>
        <v>10718030.58</v>
      </c>
    </row>
    <row r="12" spans="1:18" ht="12">
      <c r="A12" s="12" t="s">
        <v>32</v>
      </c>
      <c r="B12" s="13">
        <f>+'[1]1 TRIMESTRE AYTO'!E12</f>
        <v>3600315</v>
      </c>
      <c r="C12" s="14">
        <v>302000</v>
      </c>
      <c r="D12" s="15"/>
      <c r="E12" s="16"/>
      <c r="F12" s="14"/>
      <c r="G12" s="15"/>
      <c r="H12" s="16"/>
      <c r="I12" s="14"/>
      <c r="J12" s="14"/>
      <c r="K12" s="15"/>
      <c r="L12" s="16"/>
      <c r="M12" s="15"/>
      <c r="N12" s="16"/>
      <c r="O12" s="16"/>
      <c r="P12" s="15"/>
      <c r="Q12" s="16"/>
      <c r="R12" s="13">
        <f t="shared" si="0"/>
        <v>3902315</v>
      </c>
    </row>
    <row r="13" spans="1:18" ht="12">
      <c r="A13" s="12" t="s">
        <v>33</v>
      </c>
      <c r="B13" s="13">
        <f>+'[1]1 TRIMESTRE AYTO'!E13</f>
        <v>0</v>
      </c>
      <c r="C13" s="14"/>
      <c r="D13" s="15"/>
      <c r="E13" s="16"/>
      <c r="F13" s="14"/>
      <c r="G13" s="15"/>
      <c r="H13" s="16"/>
      <c r="I13" s="14"/>
      <c r="J13" s="14"/>
      <c r="K13" s="15"/>
      <c r="L13" s="16"/>
      <c r="M13" s="15"/>
      <c r="N13" s="16"/>
      <c r="O13" s="16"/>
      <c r="P13" s="15"/>
      <c r="Q13" s="16"/>
      <c r="R13" s="13">
        <f t="shared" si="0"/>
        <v>0</v>
      </c>
    </row>
    <row r="14" spans="1:18" ht="12">
      <c r="A14" s="17" t="s">
        <v>34</v>
      </c>
      <c r="B14" s="13">
        <f>+'[1]1 TRIMESTRE AYTO'!E14</f>
        <v>0</v>
      </c>
      <c r="C14" s="14"/>
      <c r="D14" s="15"/>
      <c r="E14" s="16"/>
      <c r="F14" s="14"/>
      <c r="G14" s="15"/>
      <c r="H14" s="16"/>
      <c r="I14" s="14"/>
      <c r="J14" s="14"/>
      <c r="K14" s="15"/>
      <c r="L14" s="16"/>
      <c r="M14" s="15"/>
      <c r="N14" s="16"/>
      <c r="O14" s="16"/>
      <c r="P14" s="15"/>
      <c r="Q14" s="16"/>
      <c r="R14" s="13">
        <f t="shared" si="0"/>
        <v>0</v>
      </c>
    </row>
    <row r="15" spans="1:18" ht="12.75" thickBot="1">
      <c r="A15" s="18" t="s">
        <v>35</v>
      </c>
      <c r="B15" s="13">
        <f>+'[1]1 TRIMESTRE AYTO'!E15</f>
        <v>16875778.61</v>
      </c>
      <c r="C15" s="14"/>
      <c r="D15" s="15"/>
      <c r="E15" s="16"/>
      <c r="F15" s="14">
        <v>17333454.259999998</v>
      </c>
      <c r="G15" s="15"/>
      <c r="H15" s="16">
        <v>3555193.9</v>
      </c>
      <c r="I15" s="14">
        <v>203510.01</v>
      </c>
      <c r="J15" s="14">
        <v>3500000</v>
      </c>
      <c r="K15" s="15"/>
      <c r="L15" s="16"/>
      <c r="M15" s="15"/>
      <c r="N15" s="16"/>
      <c r="O15" s="16"/>
      <c r="P15" s="15"/>
      <c r="Q15" s="16"/>
      <c r="R15" s="13">
        <f t="shared" si="0"/>
        <v>41467936.779999994</v>
      </c>
    </row>
    <row r="16" spans="1:18" ht="12.75" thickBot="1">
      <c r="A16" s="19" t="s">
        <v>36</v>
      </c>
      <c r="B16" s="20">
        <f aca="true" t="shared" si="1" ref="B16:O16">SUM(B8:B15)</f>
        <v>117078778.61</v>
      </c>
      <c r="C16" s="20">
        <f t="shared" si="1"/>
        <v>302000</v>
      </c>
      <c r="D16" s="21">
        <f t="shared" si="1"/>
        <v>0</v>
      </c>
      <c r="E16" s="22">
        <f t="shared" si="1"/>
        <v>0</v>
      </c>
      <c r="F16" s="20">
        <f t="shared" si="1"/>
        <v>17365697.459999997</v>
      </c>
      <c r="G16" s="21">
        <f t="shared" si="1"/>
        <v>0</v>
      </c>
      <c r="H16" s="22">
        <f t="shared" si="1"/>
        <v>3555193.9</v>
      </c>
      <c r="I16" s="20">
        <f t="shared" si="1"/>
        <v>203510.01</v>
      </c>
      <c r="J16" s="20">
        <f t="shared" si="1"/>
        <v>3500000</v>
      </c>
      <c r="K16" s="21">
        <f t="shared" si="1"/>
        <v>0</v>
      </c>
      <c r="L16" s="22">
        <f t="shared" si="1"/>
        <v>0</v>
      </c>
      <c r="M16" s="21">
        <f t="shared" si="1"/>
        <v>0</v>
      </c>
      <c r="N16" s="22">
        <f t="shared" si="1"/>
        <v>0</v>
      </c>
      <c r="O16" s="20">
        <f t="shared" si="1"/>
        <v>2012627.08</v>
      </c>
      <c r="P16" s="21">
        <f>SUM(P8:P15)</f>
        <v>0</v>
      </c>
      <c r="Q16" s="22">
        <f>SUM(Q8:Q15)</f>
        <v>0</v>
      </c>
      <c r="R16" s="22">
        <f>SUM(R8:R15)</f>
        <v>144017807.06</v>
      </c>
    </row>
    <row r="17" spans="1:17" ht="15">
      <c r="A17"/>
      <c r="B17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2" ht="19.5" customHeight="1">
      <c r="A18"/>
      <c r="B18"/>
    </row>
    <row r="19" spans="1:17" ht="15.75" thickBot="1">
      <c r="A19"/>
      <c r="B19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8" ht="12">
      <c r="A20" s="36" t="s">
        <v>37</v>
      </c>
      <c r="B20" s="39" t="s">
        <v>3</v>
      </c>
      <c r="C20" s="3" t="s">
        <v>4</v>
      </c>
      <c r="D20" s="42" t="s">
        <v>5</v>
      </c>
      <c r="E20" s="43"/>
      <c r="F20" s="4" t="s">
        <v>6</v>
      </c>
      <c r="G20" s="42" t="s">
        <v>7</v>
      </c>
      <c r="H20" s="44"/>
      <c r="I20" s="4" t="s">
        <v>8</v>
      </c>
      <c r="J20" s="4" t="s">
        <v>9</v>
      </c>
      <c r="K20" s="42" t="s">
        <v>10</v>
      </c>
      <c r="L20" s="43"/>
      <c r="M20" s="42" t="s">
        <v>11</v>
      </c>
      <c r="N20" s="43"/>
      <c r="O20" s="3" t="s">
        <v>12</v>
      </c>
      <c r="P20" s="42" t="s">
        <v>13</v>
      </c>
      <c r="Q20" s="43"/>
      <c r="R20" s="39" t="s">
        <v>14</v>
      </c>
    </row>
    <row r="21" spans="1:18" ht="39.75" customHeight="1">
      <c r="A21" s="37"/>
      <c r="B21" s="40"/>
      <c r="C21" s="5" t="s">
        <v>15</v>
      </c>
      <c r="D21" s="45" t="s">
        <v>16</v>
      </c>
      <c r="E21" s="46"/>
      <c r="F21" s="5" t="s">
        <v>17</v>
      </c>
      <c r="G21" s="47" t="s">
        <v>38</v>
      </c>
      <c r="H21" s="48"/>
      <c r="I21" s="5" t="s">
        <v>17</v>
      </c>
      <c r="J21" s="24" t="s">
        <v>39</v>
      </c>
      <c r="K21" s="45" t="s">
        <v>16</v>
      </c>
      <c r="L21" s="46"/>
      <c r="M21" s="45" t="s">
        <v>16</v>
      </c>
      <c r="N21" s="46"/>
      <c r="O21" s="5" t="s">
        <v>15</v>
      </c>
      <c r="P21" s="45" t="s">
        <v>16</v>
      </c>
      <c r="Q21" s="46"/>
      <c r="R21" s="40"/>
    </row>
    <row r="22" spans="1:18" ht="38.25" customHeight="1" thickBot="1">
      <c r="A22" s="38"/>
      <c r="B22" s="41"/>
      <c r="C22" s="6" t="s">
        <v>18</v>
      </c>
      <c r="D22" s="49" t="s">
        <v>19</v>
      </c>
      <c r="E22" s="50"/>
      <c r="F22" s="6" t="s">
        <v>20</v>
      </c>
      <c r="G22" s="49" t="s">
        <v>21</v>
      </c>
      <c r="H22" s="50"/>
      <c r="I22" s="6" t="s">
        <v>22</v>
      </c>
      <c r="J22" s="6" t="s">
        <v>23</v>
      </c>
      <c r="K22" s="49" t="s">
        <v>24</v>
      </c>
      <c r="L22" s="50"/>
      <c r="M22" s="49" t="s">
        <v>25</v>
      </c>
      <c r="N22" s="50"/>
      <c r="O22" s="6" t="s">
        <v>26</v>
      </c>
      <c r="P22" s="49" t="s">
        <v>27</v>
      </c>
      <c r="Q22" s="50"/>
      <c r="R22" s="41"/>
    </row>
    <row r="23" spans="1:18" ht="12">
      <c r="A23" s="7" t="s">
        <v>40</v>
      </c>
      <c r="B23" s="25">
        <f>+'[1]1 TRIMESTRE AYTO'!E23</f>
        <v>39963799.34</v>
      </c>
      <c r="C23" s="9"/>
      <c r="D23" s="10"/>
      <c r="E23" s="11"/>
      <c r="F23" s="9"/>
      <c r="G23" s="10"/>
      <c r="H23" s="16"/>
      <c r="I23" s="9">
        <v>20766.3</v>
      </c>
      <c r="J23" s="9"/>
      <c r="K23" s="10"/>
      <c r="L23" s="11"/>
      <c r="M23" s="10"/>
      <c r="N23" s="11"/>
      <c r="O23" s="11"/>
      <c r="P23" s="10"/>
      <c r="Q23" s="11"/>
      <c r="R23" s="8">
        <f>SUM(B23:Q23)</f>
        <v>39984565.64</v>
      </c>
    </row>
    <row r="24" spans="1:18" ht="12">
      <c r="A24" s="12" t="s">
        <v>41</v>
      </c>
      <c r="B24" s="26">
        <f>+'[1]1 TRIMESTRE AYTO'!E24</f>
        <v>41593105.660000004</v>
      </c>
      <c r="C24" s="14"/>
      <c r="D24" s="15"/>
      <c r="E24" s="16"/>
      <c r="F24" s="14">
        <f>76240.18+2800</f>
        <v>79040.18</v>
      </c>
      <c r="G24" s="15"/>
      <c r="H24" s="16"/>
      <c r="I24" s="14">
        <v>66226.29</v>
      </c>
      <c r="J24" s="14"/>
      <c r="K24" s="15"/>
      <c r="L24" s="16"/>
      <c r="M24" s="15"/>
      <c r="N24" s="16"/>
      <c r="O24" s="16">
        <v>2012627.08</v>
      </c>
      <c r="P24" s="15">
        <v>-79061.4</v>
      </c>
      <c r="Q24" s="16"/>
      <c r="R24" s="13">
        <f aca="true" t="shared" si="2" ref="R24:R31">SUM(B24:Q24)</f>
        <v>43671937.81</v>
      </c>
    </row>
    <row r="25" spans="1:18" ht="12">
      <c r="A25" s="12" t="s">
        <v>42</v>
      </c>
      <c r="B25" s="26">
        <f>+'[1]1 TRIMESTRE AYTO'!E25</f>
        <v>224000</v>
      </c>
      <c r="C25" s="14"/>
      <c r="D25" s="15"/>
      <c r="E25" s="16"/>
      <c r="F25" s="14"/>
      <c r="G25" s="15"/>
      <c r="H25" s="16">
        <v>2425142.98</v>
      </c>
      <c r="I25" s="14"/>
      <c r="J25" s="14"/>
      <c r="K25" s="15"/>
      <c r="L25" s="16"/>
      <c r="M25" s="15"/>
      <c r="N25" s="16"/>
      <c r="O25" s="16"/>
      <c r="P25" s="15"/>
      <c r="Q25" s="16"/>
      <c r="R25" s="13">
        <f t="shared" si="2"/>
        <v>2649142.98</v>
      </c>
    </row>
    <row r="26" spans="1:18" ht="12">
      <c r="A26" s="12" t="s">
        <v>43</v>
      </c>
      <c r="B26" s="26">
        <f>+'[1]1 TRIMESTRE AYTO'!E26</f>
        <v>8356796.22</v>
      </c>
      <c r="C26" s="14"/>
      <c r="D26" s="15"/>
      <c r="E26" s="16">
        <v>-9500</v>
      </c>
      <c r="F26" s="14">
        <v>6739.2</v>
      </c>
      <c r="G26" s="15"/>
      <c r="H26" s="16"/>
      <c r="I26" s="14"/>
      <c r="J26" s="14"/>
      <c r="K26" s="15"/>
      <c r="L26" s="16"/>
      <c r="M26" s="15">
        <v>-20000</v>
      </c>
      <c r="N26" s="16"/>
      <c r="O26" s="16"/>
      <c r="P26" s="15"/>
      <c r="Q26" s="16"/>
      <c r="R26" s="13">
        <f t="shared" si="2"/>
        <v>8334035.42</v>
      </c>
    </row>
    <row r="27" spans="1:18" ht="12">
      <c r="A27" s="12" t="s">
        <v>44</v>
      </c>
      <c r="B27" s="26">
        <f>+'[1]1 TRIMESTRE AYTO'!E27</f>
        <v>75000</v>
      </c>
      <c r="C27" s="14"/>
      <c r="D27" s="15"/>
      <c r="E27" s="16"/>
      <c r="F27" s="14"/>
      <c r="G27" s="15"/>
      <c r="H27" s="16"/>
      <c r="I27" s="14"/>
      <c r="J27" s="14"/>
      <c r="K27" s="15"/>
      <c r="L27" s="16"/>
      <c r="M27" s="15"/>
      <c r="N27" s="16"/>
      <c r="O27" s="16"/>
      <c r="P27" s="15"/>
      <c r="Q27" s="16"/>
      <c r="R27" s="13">
        <f t="shared" si="2"/>
        <v>75000</v>
      </c>
    </row>
    <row r="28" spans="1:20" ht="12">
      <c r="A28" s="12" t="s">
        <v>45</v>
      </c>
      <c r="B28" s="26">
        <f>+'[1]1 TRIMESTRE AYTO'!E28</f>
        <v>25872129</v>
      </c>
      <c r="C28" s="14">
        <v>302000</v>
      </c>
      <c r="D28" s="15"/>
      <c r="E28" s="16"/>
      <c r="F28" s="14">
        <v>14819714.209999999</v>
      </c>
      <c r="G28" s="15">
        <v>-11273655.55</v>
      </c>
      <c r="H28" s="16">
        <v>12403706.469999999</v>
      </c>
      <c r="I28" s="14">
        <v>116517.42000000001</v>
      </c>
      <c r="J28" s="14">
        <v>3500000</v>
      </c>
      <c r="K28" s="15">
        <v>-200000</v>
      </c>
      <c r="L28" s="16">
        <v>200000</v>
      </c>
      <c r="M28" s="15"/>
      <c r="N28" s="16"/>
      <c r="O28" s="16"/>
      <c r="P28" s="15"/>
      <c r="Q28" s="16">
        <v>79061.4</v>
      </c>
      <c r="R28" s="13">
        <f t="shared" si="2"/>
        <v>45819472.949999996</v>
      </c>
      <c r="T28" s="28"/>
    </row>
    <row r="29" spans="1:18" ht="12">
      <c r="A29" s="12" t="s">
        <v>46</v>
      </c>
      <c r="B29" s="26">
        <f>+'[1]1 TRIMESTRE AYTO'!E29</f>
        <v>224000</v>
      </c>
      <c r="C29" s="14"/>
      <c r="D29" s="15">
        <v>9500</v>
      </c>
      <c r="E29" s="16"/>
      <c r="F29" s="14">
        <v>2460203.87</v>
      </c>
      <c r="G29" s="15"/>
      <c r="H29" s="16"/>
      <c r="I29" s="14"/>
      <c r="J29" s="14"/>
      <c r="K29" s="15"/>
      <c r="L29" s="16"/>
      <c r="M29" s="15"/>
      <c r="N29" s="16">
        <v>20000</v>
      </c>
      <c r="O29" s="16"/>
      <c r="P29" s="15"/>
      <c r="Q29" s="16"/>
      <c r="R29" s="13">
        <f t="shared" si="2"/>
        <v>2713703.87</v>
      </c>
    </row>
    <row r="30" spans="1:18" ht="12">
      <c r="A30" s="12" t="s">
        <v>47</v>
      </c>
      <c r="B30" s="26">
        <f>+'[1]1 TRIMESTRE AYTO'!E30</f>
        <v>0</v>
      </c>
      <c r="C30" s="14"/>
      <c r="D30" s="15"/>
      <c r="E30" s="16"/>
      <c r="F30" s="14"/>
      <c r="G30" s="15"/>
      <c r="H30" s="16"/>
      <c r="I30" s="14"/>
      <c r="J30" s="14"/>
      <c r="K30" s="15"/>
      <c r="L30" s="16"/>
      <c r="M30" s="15"/>
      <c r="N30" s="16"/>
      <c r="O30" s="16"/>
      <c r="P30" s="15"/>
      <c r="Q30" s="16"/>
      <c r="R30" s="13">
        <f t="shared" si="2"/>
        <v>0</v>
      </c>
    </row>
    <row r="31" spans="1:18" ht="12.75" thickBot="1">
      <c r="A31" s="18" t="s">
        <v>48</v>
      </c>
      <c r="B31" s="26">
        <f>+'[1]1 TRIMESTRE AYTO'!E31</f>
        <v>769948.39</v>
      </c>
      <c r="C31" s="14"/>
      <c r="D31" s="15"/>
      <c r="E31" s="16"/>
      <c r="F31" s="14"/>
      <c r="G31" s="15"/>
      <c r="H31" s="16"/>
      <c r="I31" s="14"/>
      <c r="J31" s="14"/>
      <c r="K31" s="15"/>
      <c r="L31" s="16"/>
      <c r="M31" s="15"/>
      <c r="N31" s="16"/>
      <c r="O31" s="16"/>
      <c r="P31" s="15"/>
      <c r="Q31" s="16"/>
      <c r="R31" s="13">
        <f t="shared" si="2"/>
        <v>769948.39</v>
      </c>
    </row>
    <row r="32" spans="1:18" ht="12.75" thickBot="1">
      <c r="A32" s="19" t="s">
        <v>36</v>
      </c>
      <c r="B32" s="20">
        <f aca="true" t="shared" si="3" ref="B32:N32">SUM(B23:B31)</f>
        <v>117078778.61</v>
      </c>
      <c r="C32" s="20">
        <f t="shared" si="3"/>
        <v>302000</v>
      </c>
      <c r="D32" s="21">
        <f t="shared" si="3"/>
        <v>9500</v>
      </c>
      <c r="E32" s="22">
        <f t="shared" si="3"/>
        <v>-9500</v>
      </c>
      <c r="F32" s="20">
        <f t="shared" si="3"/>
        <v>17365697.46</v>
      </c>
      <c r="G32" s="21">
        <f t="shared" si="3"/>
        <v>-11273655.55</v>
      </c>
      <c r="H32" s="22">
        <f t="shared" si="3"/>
        <v>14828849.45</v>
      </c>
      <c r="I32" s="20">
        <f t="shared" si="3"/>
        <v>203510.01</v>
      </c>
      <c r="J32" s="20">
        <f t="shared" si="3"/>
        <v>3500000</v>
      </c>
      <c r="K32" s="21">
        <f t="shared" si="3"/>
        <v>-200000</v>
      </c>
      <c r="L32" s="22">
        <f t="shared" si="3"/>
        <v>200000</v>
      </c>
      <c r="M32" s="21">
        <f t="shared" si="3"/>
        <v>-20000</v>
      </c>
      <c r="N32" s="22">
        <f t="shared" si="3"/>
        <v>20000</v>
      </c>
      <c r="O32" s="20">
        <f>SUM(O23:O31)</f>
        <v>2012627.08</v>
      </c>
      <c r="P32" s="21">
        <f>SUM(P23:P31)</f>
        <v>-79061.4</v>
      </c>
      <c r="Q32" s="22">
        <f>SUM(Q23:Q31)</f>
        <v>79061.4</v>
      </c>
      <c r="R32" s="22">
        <f>SUM(R23:R31)</f>
        <v>144017807.06</v>
      </c>
    </row>
    <row r="33" spans="1:17" ht="15">
      <c r="A33"/>
      <c r="B33"/>
      <c r="C33" s="23"/>
      <c r="D33" s="23"/>
      <c r="E33" s="23"/>
      <c r="F33" s="27"/>
      <c r="G33" s="23"/>
      <c r="H33" s="23"/>
      <c r="I33" s="27"/>
      <c r="J33" s="27"/>
      <c r="K33" s="23"/>
      <c r="L33" s="23"/>
      <c r="M33" s="23"/>
      <c r="N33" s="23"/>
      <c r="O33" s="23"/>
      <c r="P33" s="23"/>
      <c r="Q33" s="23"/>
    </row>
    <row r="34" spans="3:10" ht="12">
      <c r="C34" s="28"/>
      <c r="F34" s="28"/>
      <c r="I34" s="28"/>
      <c r="J34" s="28"/>
    </row>
    <row r="35" spans="3:10" ht="12">
      <c r="C35" s="28"/>
      <c r="F35" s="28"/>
      <c r="I35" s="28"/>
      <c r="J35" s="28"/>
    </row>
  </sheetData>
  <sheetProtection/>
  <mergeCells count="37">
    <mergeCell ref="R20:R22"/>
    <mergeCell ref="D21:E21"/>
    <mergeCell ref="G21:H21"/>
    <mergeCell ref="K21:L21"/>
    <mergeCell ref="M21:N21"/>
    <mergeCell ref="P21:Q21"/>
    <mergeCell ref="D22:E22"/>
    <mergeCell ref="G22:H22"/>
    <mergeCell ref="K22:L22"/>
    <mergeCell ref="M20:N20"/>
    <mergeCell ref="A20:A22"/>
    <mergeCell ref="B20:B22"/>
    <mergeCell ref="D20:E20"/>
    <mergeCell ref="G20:H20"/>
    <mergeCell ref="K20:L20"/>
    <mergeCell ref="P22:Q22"/>
    <mergeCell ref="P20:Q20"/>
    <mergeCell ref="M22:N22"/>
    <mergeCell ref="G6:H6"/>
    <mergeCell ref="K6:L6"/>
    <mergeCell ref="M6:N6"/>
    <mergeCell ref="P6:Q6"/>
    <mergeCell ref="D7:E7"/>
    <mergeCell ref="G7:H7"/>
    <mergeCell ref="K7:L7"/>
    <mergeCell ref="M7:N7"/>
    <mergeCell ref="P7:Q7"/>
    <mergeCell ref="A1:R1"/>
    <mergeCell ref="A5:A7"/>
    <mergeCell ref="B5:B7"/>
    <mergeCell ref="D5:E5"/>
    <mergeCell ref="G5:H5"/>
    <mergeCell ref="K5:L5"/>
    <mergeCell ref="M5:N5"/>
    <mergeCell ref="P5:Q5"/>
    <mergeCell ref="R5:R7"/>
    <mergeCell ref="D6:E6"/>
  </mergeCells>
  <printOptions horizontalCentered="1"/>
  <pageMargins left="0.12" right="0.12" top="0.14" bottom="0.13" header="0" footer="0"/>
  <pageSetup fitToHeight="1" fitToWidth="1" horizontalDpi="600" verticalDpi="600" orientation="landscape" paperSize="9" scale="60" r:id="rId1"/>
  <headerFooter alignWithMargins="0">
    <oddFooter>&amp;C&amp;"Arial,Negrita"Oficina Presupuestaria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H35"/>
  <sheetViews>
    <sheetView showGridLines="0" zoomScalePageLayoutView="0" workbookViewId="0" topLeftCell="A1">
      <pane xSplit="2" topLeftCell="C1" activePane="topRight" state="frozen"/>
      <selection pane="topLeft" activeCell="I14" sqref="I14"/>
      <selection pane="topRight" activeCell="J18" sqref="J18"/>
    </sheetView>
  </sheetViews>
  <sheetFormatPr defaultColWidth="11.421875" defaultRowHeight="15"/>
  <cols>
    <col min="1" max="1" width="43.7109375" style="1" customWidth="1"/>
    <col min="2" max="2" width="11.7109375" style="1" customWidth="1"/>
    <col min="3" max="3" width="16.140625" style="1" bestFit="1" customWidth="1"/>
    <col min="4" max="4" width="21.00390625" style="1" bestFit="1" customWidth="1"/>
    <col min="5" max="5" width="9.7109375" style="1" bestFit="1" customWidth="1"/>
    <col min="6" max="6" width="10.421875" style="1" customWidth="1"/>
    <col min="7" max="7" width="10.421875" style="1" bestFit="1" customWidth="1"/>
    <col min="8" max="8" width="11.7109375" style="1" bestFit="1" customWidth="1"/>
    <col min="9" max="16384" width="11.421875" style="1" customWidth="1"/>
  </cols>
  <sheetData>
    <row r="1" spans="1:7" ht="23.25">
      <c r="A1" s="51" t="s">
        <v>49</v>
      </c>
      <c r="B1" s="51"/>
      <c r="C1" s="51"/>
      <c r="D1" s="51"/>
      <c r="E1" s="51"/>
      <c r="F1" s="51"/>
      <c r="G1" s="51"/>
    </row>
    <row r="2" spans="1:7" ht="23.25">
      <c r="A2" s="29"/>
      <c r="B2" s="29"/>
      <c r="G2" s="29"/>
    </row>
    <row r="3" ht="18">
      <c r="A3" s="2" t="s">
        <v>50</v>
      </c>
    </row>
    <row r="4" ht="12.75" thickBot="1"/>
    <row r="5" spans="1:7" ht="15" customHeight="1">
      <c r="A5" s="36" t="s">
        <v>2</v>
      </c>
      <c r="B5" s="39" t="s">
        <v>3</v>
      </c>
      <c r="C5" s="4" t="s">
        <v>51</v>
      </c>
      <c r="D5" s="30" t="s">
        <v>52</v>
      </c>
      <c r="E5" s="42" t="s">
        <v>53</v>
      </c>
      <c r="F5" s="43"/>
      <c r="G5" s="39" t="s">
        <v>14</v>
      </c>
    </row>
    <row r="6" spans="1:7" ht="24" customHeight="1">
      <c r="A6" s="37"/>
      <c r="B6" s="40"/>
      <c r="C6" s="5" t="s">
        <v>54</v>
      </c>
      <c r="D6" s="34" t="s">
        <v>59</v>
      </c>
      <c r="E6" s="45" t="s">
        <v>16</v>
      </c>
      <c r="F6" s="46"/>
      <c r="G6" s="40"/>
    </row>
    <row r="7" spans="1:7" ht="24.75" thickBot="1">
      <c r="A7" s="38"/>
      <c r="B7" s="41"/>
      <c r="C7" s="6" t="s">
        <v>17</v>
      </c>
      <c r="D7" s="31" t="s">
        <v>55</v>
      </c>
      <c r="E7" s="49" t="s">
        <v>56</v>
      </c>
      <c r="F7" s="50"/>
      <c r="G7" s="41"/>
    </row>
    <row r="8" spans="1:7" ht="12">
      <c r="A8" s="7" t="s">
        <v>28</v>
      </c>
      <c r="B8" s="8">
        <f>+'[2]1 SEMESTRE GMU'!D8</f>
        <v>0</v>
      </c>
      <c r="C8" s="11"/>
      <c r="D8" s="9"/>
      <c r="E8" s="10"/>
      <c r="F8" s="11"/>
      <c r="G8" s="25">
        <f aca="true" t="shared" si="0" ref="G8:G15">SUM(B8:F8)</f>
        <v>0</v>
      </c>
    </row>
    <row r="9" spans="1:7" ht="12">
      <c r="A9" s="12" t="s">
        <v>29</v>
      </c>
      <c r="B9" s="13">
        <f>+'[2]1 SEMESTRE GMU'!D9</f>
        <v>0</v>
      </c>
      <c r="C9" s="16"/>
      <c r="D9" s="14"/>
      <c r="E9" s="15"/>
      <c r="F9" s="16"/>
      <c r="G9" s="26">
        <f t="shared" si="0"/>
        <v>0</v>
      </c>
    </row>
    <row r="10" spans="1:7" ht="12">
      <c r="A10" s="12" t="s">
        <v>30</v>
      </c>
      <c r="B10" s="13">
        <v>1525000</v>
      </c>
      <c r="C10" s="16"/>
      <c r="D10" s="14"/>
      <c r="E10" s="15"/>
      <c r="F10" s="16"/>
      <c r="G10" s="26">
        <f t="shared" si="0"/>
        <v>1525000</v>
      </c>
    </row>
    <row r="11" spans="1:7" ht="12">
      <c r="A11" s="12" t="s">
        <v>31</v>
      </c>
      <c r="B11" s="13">
        <v>4049813.69</v>
      </c>
      <c r="C11" s="16"/>
      <c r="D11" s="14"/>
      <c r="E11" s="15"/>
      <c r="F11" s="16"/>
      <c r="G11" s="26">
        <f t="shared" si="0"/>
        <v>4049813.69</v>
      </c>
    </row>
    <row r="12" spans="1:7" ht="12">
      <c r="A12" s="12" t="s">
        <v>32</v>
      </c>
      <c r="B12" s="13">
        <f>+'[2]1 SEMESTRE GMU'!D12</f>
        <v>0</v>
      </c>
      <c r="C12" s="16"/>
      <c r="D12" s="14"/>
      <c r="E12" s="15"/>
      <c r="F12" s="16"/>
      <c r="G12" s="26">
        <f t="shared" si="0"/>
        <v>0</v>
      </c>
    </row>
    <row r="13" spans="1:7" ht="12">
      <c r="A13" s="12" t="s">
        <v>33</v>
      </c>
      <c r="B13" s="13">
        <f>+'[2]1 SEMESTRE GMU'!D13</f>
        <v>0</v>
      </c>
      <c r="C13" s="16"/>
      <c r="D13" s="14"/>
      <c r="E13" s="15"/>
      <c r="F13" s="16"/>
      <c r="G13" s="26">
        <f t="shared" si="0"/>
        <v>0</v>
      </c>
    </row>
    <row r="14" spans="1:7" ht="12">
      <c r="A14" s="17" t="s">
        <v>57</v>
      </c>
      <c r="B14" s="13">
        <v>20000</v>
      </c>
      <c r="C14" s="16"/>
      <c r="D14" s="14"/>
      <c r="E14" s="15"/>
      <c r="F14" s="16"/>
      <c r="G14" s="26">
        <f t="shared" si="0"/>
        <v>20000</v>
      </c>
    </row>
    <row r="15" spans="1:7" ht="12.75" thickBot="1">
      <c r="A15" s="18" t="s">
        <v>35</v>
      </c>
      <c r="B15" s="13">
        <v>0</v>
      </c>
      <c r="C15" s="16">
        <v>124295.97000000002</v>
      </c>
      <c r="D15" s="14">
        <v>161051</v>
      </c>
      <c r="E15" s="15"/>
      <c r="F15" s="16"/>
      <c r="G15" s="26">
        <f t="shared" si="0"/>
        <v>285346.97000000003</v>
      </c>
    </row>
    <row r="16" spans="1:7" ht="12.75" thickBot="1">
      <c r="A16" s="19" t="s">
        <v>36</v>
      </c>
      <c r="B16" s="20">
        <f aca="true" t="shared" si="1" ref="B16:G16">SUM(B8:B15)</f>
        <v>5594813.6899999995</v>
      </c>
      <c r="C16" s="22">
        <f t="shared" si="1"/>
        <v>124295.97000000002</v>
      </c>
      <c r="D16" s="20">
        <f>SUM(D8:D15)</f>
        <v>161051</v>
      </c>
      <c r="E16" s="21">
        <f>SUM(E8:E15)</f>
        <v>0</v>
      </c>
      <c r="F16" s="22">
        <f>SUM(F8:F15)</f>
        <v>0</v>
      </c>
      <c r="G16" s="20">
        <f t="shared" si="1"/>
        <v>5880160.659999999</v>
      </c>
    </row>
    <row r="17" spans="1:6" ht="15">
      <c r="A17"/>
      <c r="B17"/>
      <c r="C17" s="23"/>
      <c r="D17" s="23"/>
      <c r="E17" s="23"/>
      <c r="F17" s="23"/>
    </row>
    <row r="18" spans="1:2" ht="15">
      <c r="A18"/>
      <c r="B18"/>
    </row>
    <row r="19" spans="1:6" ht="15.75" thickBot="1">
      <c r="A19"/>
      <c r="B19"/>
      <c r="C19" s="23"/>
      <c r="D19" s="23"/>
      <c r="E19" s="23"/>
      <c r="F19" s="23"/>
    </row>
    <row r="20" spans="1:7" ht="12" customHeight="1">
      <c r="A20" s="36" t="s">
        <v>37</v>
      </c>
      <c r="B20" s="39" t="s">
        <v>3</v>
      </c>
      <c r="C20" s="4" t="s">
        <v>58</v>
      </c>
      <c r="D20" s="4" t="s">
        <v>52</v>
      </c>
      <c r="E20" s="42" t="s">
        <v>53</v>
      </c>
      <c r="F20" s="43"/>
      <c r="G20" s="39" t="s">
        <v>14</v>
      </c>
    </row>
    <row r="21" spans="1:7" ht="24" customHeight="1">
      <c r="A21" s="37"/>
      <c r="B21" s="40"/>
      <c r="C21" s="5" t="s">
        <v>54</v>
      </c>
      <c r="D21" s="24" t="s">
        <v>59</v>
      </c>
      <c r="E21" s="45" t="s">
        <v>16</v>
      </c>
      <c r="F21" s="46"/>
      <c r="G21" s="40"/>
    </row>
    <row r="22" spans="1:7" ht="36.75" customHeight="1" thickBot="1">
      <c r="A22" s="38"/>
      <c r="B22" s="41"/>
      <c r="C22" s="6" t="s">
        <v>17</v>
      </c>
      <c r="D22" s="32" t="s">
        <v>55</v>
      </c>
      <c r="E22" s="49" t="s">
        <v>56</v>
      </c>
      <c r="F22" s="50"/>
      <c r="G22" s="41"/>
    </row>
    <row r="23" spans="1:7" ht="12">
      <c r="A23" s="7" t="s">
        <v>40</v>
      </c>
      <c r="B23" s="25">
        <v>3607937.91</v>
      </c>
      <c r="C23" s="11"/>
      <c r="D23" s="9"/>
      <c r="E23" s="10">
        <v>-14954.55</v>
      </c>
      <c r="F23" s="11"/>
      <c r="G23" s="25">
        <f aca="true" t="shared" si="2" ref="G23:G29">SUM(B23:F23)</f>
        <v>3592983.3600000003</v>
      </c>
    </row>
    <row r="24" spans="1:7" ht="12">
      <c r="A24" s="12" t="s">
        <v>41</v>
      </c>
      <c r="B24" s="26">
        <v>1877575.78</v>
      </c>
      <c r="C24" s="16">
        <v>121795.97</v>
      </c>
      <c r="D24" s="14"/>
      <c r="E24" s="15"/>
      <c r="F24" s="16"/>
      <c r="G24" s="26">
        <f t="shared" si="2"/>
        <v>1999371.75</v>
      </c>
    </row>
    <row r="25" spans="1:7" ht="12">
      <c r="A25" s="12" t="s">
        <v>42</v>
      </c>
      <c r="B25" s="26">
        <f>+'[2]1 SEMESTRE GMU'!D25</f>
        <v>0</v>
      </c>
      <c r="C25" s="16"/>
      <c r="D25" s="14"/>
      <c r="E25" s="15"/>
      <c r="F25" s="16"/>
      <c r="G25" s="26">
        <f t="shared" si="2"/>
        <v>0</v>
      </c>
    </row>
    <row r="26" spans="1:7" ht="12">
      <c r="A26" s="12" t="s">
        <v>43</v>
      </c>
      <c r="B26" s="26">
        <v>89300</v>
      </c>
      <c r="C26" s="16">
        <v>2500</v>
      </c>
      <c r="D26" s="14"/>
      <c r="E26" s="15"/>
      <c r="F26" s="16">
        <v>14954.55</v>
      </c>
      <c r="G26" s="26">
        <f t="shared" si="2"/>
        <v>106754.55</v>
      </c>
    </row>
    <row r="27" spans="1:7" ht="12">
      <c r="A27" s="12" t="s">
        <v>45</v>
      </c>
      <c r="B27" s="26">
        <v>20000</v>
      </c>
      <c r="C27" s="16"/>
      <c r="D27" s="14">
        <v>161051</v>
      </c>
      <c r="E27" s="15"/>
      <c r="F27" s="16"/>
      <c r="G27" s="26">
        <f t="shared" si="2"/>
        <v>181051</v>
      </c>
    </row>
    <row r="28" spans="1:7" ht="12">
      <c r="A28" s="12" t="s">
        <v>46</v>
      </c>
      <c r="B28" s="26">
        <v>0</v>
      </c>
      <c r="C28" s="16"/>
      <c r="D28" s="33"/>
      <c r="E28" s="15"/>
      <c r="F28" s="16"/>
      <c r="G28" s="26">
        <f t="shared" si="2"/>
        <v>0</v>
      </c>
    </row>
    <row r="29" spans="1:7" ht="12.75" thickBot="1">
      <c r="A29" s="18" t="s">
        <v>48</v>
      </c>
      <c r="B29" s="26">
        <f>+'[2]1 SEMESTRE GMU'!D29</f>
        <v>0</v>
      </c>
      <c r="C29" s="16"/>
      <c r="D29" s="14"/>
      <c r="E29" s="15"/>
      <c r="F29" s="16"/>
      <c r="G29" s="26">
        <f t="shared" si="2"/>
        <v>0</v>
      </c>
    </row>
    <row r="30" spans="1:8" ht="12.75" thickBot="1">
      <c r="A30" s="19" t="s">
        <v>36</v>
      </c>
      <c r="B30" s="20">
        <f aca="true" t="shared" si="3" ref="B30:G30">SUM(B23:B29)</f>
        <v>5594813.69</v>
      </c>
      <c r="C30" s="22">
        <f t="shared" si="3"/>
        <v>124295.97</v>
      </c>
      <c r="D30" s="20">
        <f t="shared" si="3"/>
        <v>161051</v>
      </c>
      <c r="E30" s="21">
        <f t="shared" si="3"/>
        <v>-14954.55</v>
      </c>
      <c r="F30" s="22">
        <f t="shared" si="3"/>
        <v>14954.55</v>
      </c>
      <c r="G30" s="20">
        <f t="shared" si="3"/>
        <v>5880160.66</v>
      </c>
      <c r="H30" s="28"/>
    </row>
    <row r="31" ht="12.75">
      <c r="C31" s="23"/>
    </row>
    <row r="33" spans="4:6" ht="12.75">
      <c r="D33" s="27"/>
      <c r="E33" s="23"/>
      <c r="F33" s="23"/>
    </row>
    <row r="34" ht="12">
      <c r="D34" s="28"/>
    </row>
    <row r="35" ht="12">
      <c r="D35" s="28"/>
    </row>
  </sheetData>
  <sheetProtection/>
  <mergeCells count="13">
    <mergeCell ref="A20:A22"/>
    <mergeCell ref="B20:B22"/>
    <mergeCell ref="E20:F20"/>
    <mergeCell ref="G20:G22"/>
    <mergeCell ref="E21:F21"/>
    <mergeCell ref="E22:F22"/>
    <mergeCell ref="A1:G1"/>
    <mergeCell ref="A5:A7"/>
    <mergeCell ref="B5:B7"/>
    <mergeCell ref="E5:F5"/>
    <mergeCell ref="G5:G7"/>
    <mergeCell ref="E6:F6"/>
    <mergeCell ref="E7:F7"/>
  </mergeCells>
  <printOptions horizontalCentered="1"/>
  <pageMargins left="0.1968503937007874" right="0.1968503937007874" top="0.13" bottom="0.16" header="0" footer="0"/>
  <pageSetup fitToHeight="1" fitToWidth="1" horizontalDpi="600" verticalDpi="600" orientation="landscape" paperSize="9" r:id="rId1"/>
  <headerFooter alignWithMargins="0">
    <oddFooter>&amp;C&amp;"Arial,Negrita"Oficina Presupuestaria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2017-09-05T12:24:12Z</cp:lastPrinted>
  <dcterms:created xsi:type="dcterms:W3CDTF">2017-08-03T13:22:52Z</dcterms:created>
  <dcterms:modified xsi:type="dcterms:W3CDTF">2017-09-05T13:03:51Z</dcterms:modified>
  <cp:category/>
  <cp:version/>
  <cp:contentType/>
  <cp:contentStatus/>
</cp:coreProperties>
</file>