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480" yWindow="36" windowWidth="11352" windowHeight="9216" firstSheet="1" activeTab="1"/>
  </bookViews>
  <sheets>
    <sheet name="Formalizados Tipo contrato" sheetId="1" state="hidden" r:id="rId1"/>
    <sheet name="Tipo contrato" sheetId="3" r:id="rId2"/>
    <sheet name="Formalizados Procedimiento" sheetId="6" state="hidden" r:id="rId3"/>
    <sheet name="Formalizados Tipo Procedimient" sheetId="5" state="hidden" r:id="rId4"/>
    <sheet name="Procedimiento " sheetId="4" r:id="rId5"/>
    <sheet name="Hoja1" sheetId="2" state="hidden" r:id="rId6"/>
  </sheets>
  <definedNames>
    <definedName name="_xlnm.Print_Titles" localSheetId="2">'Formalizados Procedimiento'!$1:$1</definedName>
    <definedName name="_xlnm.Print_Titles" localSheetId="0">'Formalizados Tipo contrato'!$1:$1</definedName>
    <definedName name="_xlnm.Print_Titles" localSheetId="3">'Formalizados Tipo Procedimient'!$1:$1</definedName>
  </definedNames>
  <calcPr calcId="125725"/>
</workbook>
</file>

<file path=xl/calcChain.xml><?xml version="1.0" encoding="utf-8"?>
<calcChain xmlns="http://schemas.openxmlformats.org/spreadsheetml/2006/main">
  <c r="E31" i="4"/>
  <c r="B31"/>
  <c r="E30"/>
  <c r="D30"/>
  <c r="D33" s="1"/>
  <c r="C30"/>
  <c r="C33" s="1"/>
  <c r="B30"/>
  <c r="E5"/>
  <c r="E4"/>
  <c r="D4"/>
  <c r="D7" s="1"/>
  <c r="C4"/>
  <c r="C7" s="1"/>
  <c r="B5"/>
  <c r="B4"/>
  <c r="L101" i="5"/>
  <c r="A101"/>
  <c r="L100"/>
  <c r="A100"/>
  <c r="L99"/>
  <c r="A99"/>
  <c r="L92"/>
  <c r="A92"/>
  <c r="L88"/>
  <c r="A88"/>
  <c r="L87"/>
  <c r="A87"/>
  <c r="L78"/>
  <c r="A78"/>
  <c r="L72"/>
  <c r="A72"/>
  <c r="L54"/>
  <c r="A54"/>
  <c r="L55" i="6"/>
  <c r="L95" s="1"/>
  <c r="Q96" i="1"/>
  <c r="A95" i="6"/>
  <c r="L94"/>
  <c r="A94"/>
  <c r="L79"/>
  <c r="A79"/>
  <c r="L73"/>
  <c r="A73"/>
  <c r="A55"/>
  <c r="D10" i="3"/>
  <c r="C10"/>
  <c r="D9"/>
  <c r="C9"/>
  <c r="D8"/>
  <c r="C8"/>
  <c r="D7"/>
  <c r="C7"/>
  <c r="D6"/>
  <c r="C6"/>
  <c r="D5"/>
  <c r="C5"/>
  <c r="L97" i="1"/>
  <c r="A97"/>
  <c r="L96"/>
  <c r="A96"/>
  <c r="L75"/>
  <c r="A75"/>
  <c r="L37"/>
  <c r="A37"/>
  <c r="L24"/>
  <c r="A24"/>
  <c r="L14"/>
  <c r="A14"/>
  <c r="L8"/>
  <c r="A8"/>
  <c r="T33" i="6"/>
  <c r="T35" i="5"/>
  <c r="F6" i="4"/>
  <c r="F32"/>
  <c r="E7" l="1"/>
  <c r="B7"/>
  <c r="F30"/>
  <c r="F31"/>
  <c r="F5"/>
  <c r="B33"/>
  <c r="F4"/>
  <c r="D11" i="3"/>
  <c r="C11"/>
  <c r="E33" i="4"/>
  <c r="F7" l="1"/>
  <c r="E8" s="1"/>
  <c r="F33"/>
  <c r="B21" i="2"/>
  <c r="B16"/>
  <c r="E11"/>
  <c r="D21"/>
  <c r="C11"/>
  <c r="B11"/>
  <c r="E5"/>
  <c r="D4"/>
  <c r="C5"/>
  <c r="T56" i="1"/>
  <c r="B6" i="2"/>
  <c r="A24"/>
  <c r="E34" i="4" l="1"/>
  <c r="D34"/>
  <c r="D8"/>
  <c r="B8"/>
  <c r="C8"/>
  <c r="B34"/>
  <c r="C34"/>
</calcChain>
</file>

<file path=xl/sharedStrings.xml><?xml version="1.0" encoding="utf-8"?>
<sst xmlns="http://schemas.openxmlformats.org/spreadsheetml/2006/main" count="2604" uniqueCount="546">
  <si>
    <t>Nº licitadores</t>
  </si>
  <si>
    <t>2017/PA/082</t>
  </si>
  <si>
    <t/>
  </si>
  <si>
    <t>2017/PA/085</t>
  </si>
  <si>
    <t>2017/PA/083</t>
  </si>
  <si>
    <t>2017/PA/038</t>
  </si>
  <si>
    <t>2017/PA/043</t>
  </si>
  <si>
    <t>2017/PA/048</t>
  </si>
  <si>
    <t>2017/PA/050</t>
  </si>
  <si>
    <t>2017/PA/052</t>
  </si>
  <si>
    <t>2017/PA/058</t>
  </si>
  <si>
    <t>2017/PA/061</t>
  </si>
  <si>
    <t>2017/PA/063</t>
  </si>
  <si>
    <t>2017/PA/064</t>
  </si>
  <si>
    <t>2017/PA/065</t>
  </si>
  <si>
    <t>2017/PA/067</t>
  </si>
  <si>
    <t>2017/PA/069</t>
  </si>
  <si>
    <t>2017/PA/071</t>
  </si>
  <si>
    <t>2017/PA/072</t>
  </si>
  <si>
    <t>2017/PA/074</t>
  </si>
  <si>
    <t>2017/PA/075</t>
  </si>
  <si>
    <t>2017/PA/076</t>
  </si>
  <si>
    <t>2017/PA/078</t>
  </si>
  <si>
    <t>2017/PA/081</t>
  </si>
  <si>
    <t>2017/PA/086</t>
  </si>
  <si>
    <t>2017/PA/087</t>
  </si>
  <si>
    <t>2017/PA/088</t>
  </si>
  <si>
    <t>2017/PA/090</t>
  </si>
  <si>
    <t>2018/PA/005</t>
  </si>
  <si>
    <t>2017/PA/092</t>
  </si>
  <si>
    <t>2018/PA/002</t>
  </si>
  <si>
    <t>2018/PA/004</t>
  </si>
  <si>
    <t>2018/PA/003</t>
  </si>
  <si>
    <t>2018/PA/007</t>
  </si>
  <si>
    <t>2018/PA/008</t>
  </si>
  <si>
    <t>2018/NSIN/001</t>
  </si>
  <si>
    <t>2018/PA/013</t>
  </si>
  <si>
    <t>2018/PA/014</t>
  </si>
  <si>
    <t>2018/PA/016</t>
  </si>
  <si>
    <t>2018/PA/009</t>
  </si>
  <si>
    <t>2018/PA/010</t>
  </si>
  <si>
    <t>2018/PA/017</t>
  </si>
  <si>
    <t>2018/PAS/004</t>
  </si>
  <si>
    <t>2018/PA/015</t>
  </si>
  <si>
    <t>2017/NSIN/015</t>
  </si>
  <si>
    <t>2018/PAS/001</t>
  </si>
  <si>
    <t>2018/PAS/002</t>
  </si>
  <si>
    <t>2018/PAS/003</t>
  </si>
  <si>
    <t>2018/PA/027</t>
  </si>
  <si>
    <t>2018/PAS/005</t>
  </si>
  <si>
    <t>2018/PA/035</t>
  </si>
  <si>
    <t>2018/PAS/014</t>
  </si>
  <si>
    <t>2018/PASA/001</t>
  </si>
  <si>
    <t>2018/PAS/011</t>
  </si>
  <si>
    <t>2018/PAS/007</t>
  </si>
  <si>
    <t>2018/PASA/002</t>
  </si>
  <si>
    <t>2018/PAS/013</t>
  </si>
  <si>
    <t>2018/PAS/010</t>
  </si>
  <si>
    <t>2018/PASA/003</t>
  </si>
  <si>
    <t>2018/PA/037</t>
  </si>
  <si>
    <t>2018/PA/028</t>
  </si>
  <si>
    <t>2018/PASA/005</t>
  </si>
  <si>
    <t>2018/PAS/022</t>
  </si>
  <si>
    <t>2018/NSIN/004</t>
  </si>
  <si>
    <t>2018/NSIN/007</t>
  </si>
  <si>
    <t>2018/NSIN/005</t>
  </si>
  <si>
    <t>2018/PA/038</t>
  </si>
  <si>
    <t>2018/PAS/019</t>
  </si>
  <si>
    <t>2018/PAS/021</t>
  </si>
  <si>
    <t>2018/PASA/004</t>
  </si>
  <si>
    <t>2018/PAS/027</t>
  </si>
  <si>
    <t>2018/PAS/025</t>
  </si>
  <si>
    <t>2018/NSIN/002</t>
  </si>
  <si>
    <t>2018/NSIN/003</t>
  </si>
  <si>
    <t>Nº expediente</t>
  </si>
  <si>
    <t>Objeto</t>
  </si>
  <si>
    <t>Tipo de contrato</t>
  </si>
  <si>
    <t>Procedimiento</t>
  </si>
  <si>
    <t>Criterios de adjudicación</t>
  </si>
  <si>
    <t>Adjudicatario</t>
  </si>
  <si>
    <t>Presupuesto base licitación
 IVA excluido</t>
  </si>
  <si>
    <t>Presupuesto base licitación
 IVA incluido</t>
  </si>
  <si>
    <t>Importe Adjudicación 
IVA excluido</t>
  </si>
  <si>
    <t>Importe Adjudicación 
IVA incluido</t>
  </si>
  <si>
    <t>Fecha Adjudicación</t>
  </si>
  <si>
    <t>Fecha Formalización de contrato</t>
  </si>
  <si>
    <t>Publicidad Licitación</t>
  </si>
  <si>
    <t>Publicidad Formalización</t>
  </si>
  <si>
    <t>Servicios</t>
  </si>
  <si>
    <t>Suministro</t>
  </si>
  <si>
    <t>Obras</t>
  </si>
  <si>
    <t>Servicio de alojamiento y streaming de plenos municipales y mesas de contratación</t>
  </si>
  <si>
    <t>Adquisición de fondos bibliográficos para la Red de Bibliotecas Municipales</t>
  </si>
  <si>
    <t>Abierto</t>
  </si>
  <si>
    <t>Abierto Simplificado</t>
  </si>
  <si>
    <t>Precio</t>
  </si>
  <si>
    <t>Varios</t>
  </si>
  <si>
    <t>Axialtic Soluciones Tecnológicas, S.L.</t>
  </si>
  <si>
    <t>Espasa Calpe, S.A. (Casa Del Libro)</t>
  </si>
  <si>
    <t>La Poveda 2004, S.L.</t>
  </si>
  <si>
    <t>Servise, S.A.</t>
  </si>
  <si>
    <t>Producciones Yllana, S.L.</t>
  </si>
  <si>
    <t>Inclusite, S.L.U.</t>
  </si>
  <si>
    <t>Infortel Comunicaciones, S.L.</t>
  </si>
  <si>
    <t>Aeioros Servicios, S.L.</t>
  </si>
  <si>
    <t>Tu Mayor Amigo, S.L.</t>
  </si>
  <si>
    <t>Odelot Gestión, S.L.</t>
  </si>
  <si>
    <t>Toyota Material Handling España, S.A.</t>
  </si>
  <si>
    <t>Producciones Mic, S.L.</t>
  </si>
  <si>
    <t>Con B De Buzoneo, S.L.</t>
  </si>
  <si>
    <t>Inesco, S.A.</t>
  </si>
  <si>
    <t>Kidsco Servicios Infantiles, S.L.</t>
  </si>
  <si>
    <t>Multienergía Verde, S.L.</t>
  </si>
  <si>
    <t>Expoline Design, S.L.</t>
  </si>
  <si>
    <t>Maxport, S.A.</t>
  </si>
  <si>
    <t>Asociación Punto Omega</t>
  </si>
  <si>
    <t>S.G. Asociados, S.L.U.</t>
  </si>
  <si>
    <t>Eulen Servicios Sociosanitarios, S.A.</t>
  </si>
  <si>
    <t>Disa Península, S.L.U.</t>
  </si>
  <si>
    <t>Asfaltos Augusta, S.L.</t>
  </si>
  <si>
    <t>Vodafone España, S.A.U.</t>
  </si>
  <si>
    <t>Licuas, S.A.</t>
  </si>
  <si>
    <t>Seranco, S.A.</t>
  </si>
  <si>
    <t>Constructora Consvial, S.L.</t>
  </si>
  <si>
    <t>Elecnor, S.A.</t>
  </si>
  <si>
    <t>U.T.E. Gedine Madrid, S.L.U. - C.I.C. Exal, S.L.</t>
  </si>
  <si>
    <t>A. Paukner, S.A.</t>
  </si>
  <si>
    <t>Gabella Motor, S.L.</t>
  </si>
  <si>
    <t>Lost Simetry, S.L.</t>
  </si>
  <si>
    <t>D. José López Fradejas</t>
  </si>
  <si>
    <t>Edu Barcelona Diseny Urba, S.L.</t>
  </si>
  <si>
    <t>Gestión Taurolidia, S.L.</t>
  </si>
  <si>
    <t>Iberbyte, S.L.</t>
  </si>
  <si>
    <t>Cayco Grupo Empresarial, S.L.</t>
  </si>
  <si>
    <t>El Legado Del Rute, S.L.</t>
  </si>
  <si>
    <t>Extraco, S.A.</t>
  </si>
  <si>
    <t>Mudarra Fotografos, S.L.</t>
  </si>
  <si>
    <t>Hartford, S.L.</t>
  </si>
  <si>
    <t>Divermedia Ocio, S.L.</t>
  </si>
  <si>
    <t>Señor Lobo, S.L.</t>
  </si>
  <si>
    <t>Servicio de vigilancia y seguridad privada en dependencias e instalaciones municipales</t>
  </si>
  <si>
    <t>Precio/hora: 15,70 €
Importe máximo anual: 123.966,94 €</t>
  </si>
  <si>
    <t>Precio/hora: 19,00 €
Importe máximo anual: 150.000,00 €</t>
  </si>
  <si>
    <t>BOE nº 19
22/01/2018</t>
  </si>
  <si>
    <t>Perfil de contratante
28/06/2018</t>
  </si>
  <si>
    <t>Redacción de proyecto, dirección de obra y coordinación de seguridad y salud para la construcción de un Centro de Protección Animal</t>
  </si>
  <si>
    <t>D. Manuel Cañas Mayordomo</t>
  </si>
  <si>
    <t>BOE nº 234
28/09/2017</t>
  </si>
  <si>
    <t>Mantenimiento de la red inalámbrica y la red de fibra óptica municipal y suministro de conexión de red entre ciertas sedes municipales</t>
  </si>
  <si>
    <t>Mixto (Servicios y Suministro)</t>
  </si>
  <si>
    <t>BOE nº 276
14/11/2017</t>
  </si>
  <si>
    <t>Perfil de Contratante
30/01/2018</t>
  </si>
  <si>
    <t>Suscripción de diversas licencias informáticas</t>
  </si>
  <si>
    <t>Lote 1: Cad &amp; Lan, S.A.
Lote 2: Tecnogeo, S.L.U.
Lote 3: Ricoh España, S.L.U.
Lote 4: Desierto</t>
  </si>
  <si>
    <t>Lote 1: 4.206,40 €
Lote 2:  4.216,30 €
Lote 3: 24.200,00 €
Lote 4: 9.662,40 €</t>
  </si>
  <si>
    <t>Lote 1: 5.089,74 €
Lote 2:  5.101,72 €
Lote 3: 29.282,00 €
Lote 4: 11.691,50 €</t>
  </si>
  <si>
    <t>Servicios de certificación electrónica para el Ayuntamiento de Pozuelo de Alarcón y sus Organismos Autónomos</t>
  </si>
  <si>
    <t>AC Camerfirma, S.A.</t>
  </si>
  <si>
    <t>BOE nº 238
3/10/2017</t>
  </si>
  <si>
    <t>Perfil de Contratante
24/01/2018</t>
  </si>
  <si>
    <t>Servicio de ayuda a domicilio para personas dependientes</t>
  </si>
  <si>
    <t xml:space="preserve">Precio/hora 18,65 €
Importe máximo anual: 239.423,08 € </t>
  </si>
  <si>
    <t xml:space="preserve">Precio/hora: 19,40 €
Importe máximo anual: 249.000,00 € </t>
  </si>
  <si>
    <t xml:space="preserve">Precio/hora 14,77 €
Importe máximo anual: 239.423,08 € </t>
  </si>
  <si>
    <t>BOE nº 24
27/01/2018</t>
  </si>
  <si>
    <t>BOE nº 243
09/10/2017</t>
  </si>
  <si>
    <t>Servicio de impresión de la revista municipal</t>
  </si>
  <si>
    <t>Precios unitarios
Importe máximo anual: 57.560,00 €</t>
  </si>
  <si>
    <t>Precios unitarios
Importe máximo anual: 59.862,40 €</t>
  </si>
  <si>
    <t>Porcentaje de baja sobre precios unitarios: 5,10% 
Importe máximo anual: 54.642,80 €</t>
  </si>
  <si>
    <t>BOE nº 289
28/11/2017</t>
  </si>
  <si>
    <t>Servicio de edición e imprenta de piezas gráficas</t>
  </si>
  <si>
    <t>Precios unitarios
Presupuesto máximo del contrato
Lote 1: 16.500,00 €
Lote 2: 25.671,00 €
Lote 3: 16.820,00 €
Lote 4: 12.200,00 €</t>
  </si>
  <si>
    <t>Precios unitarios
Presupuesto máximo del contrato
Lote 1: 18.707,00 €
Lote 2: 31.061,91 €
Lote 3: 20.352,20 €
Lote 4: 14.762,00 €</t>
  </si>
  <si>
    <t>Lote 4: 17/01/2018
Lotes 1, 2 y 3: 22/01/2018</t>
  </si>
  <si>
    <t>Lotes 1, 2 y 3: Comunicación Gráfica Alborada, S.L.
Lote 4: Suministros Integrales Distripaper, S.L.</t>
  </si>
  <si>
    <t>BOE nº 288
27/11/2017</t>
  </si>
  <si>
    <t>Perfil de Contratante
6/02/2018</t>
  </si>
  <si>
    <t>Servicio de podología y toma de tensión en los Centros Municipales de Mayores</t>
  </si>
  <si>
    <t xml:space="preserve">Administrativo Especial </t>
  </si>
  <si>
    <t>D. David Álvarez Velasco</t>
  </si>
  <si>
    <t>BOE nº 295
5/12/2017</t>
  </si>
  <si>
    <t>Perfil de Contratante
9/02/2018</t>
  </si>
  <si>
    <t>Privado</t>
  </si>
  <si>
    <t>Negociado sin publicidad</t>
  </si>
  <si>
    <t>Servicio de accesibilidad del Portal Corporativo y Sede Electrónica</t>
  </si>
  <si>
    <t>Perfil de Contratante
21/02/2018</t>
  </si>
  <si>
    <t>BOE nº 89
12/04/2018</t>
  </si>
  <si>
    <t>Servicio de manipulado y distribución de la revista mensual Vive Pozuelo y otras publicaciones municipales</t>
  </si>
  <si>
    <t>Precios unitarios
Importe máximo anual: 67.880,00 €</t>
  </si>
  <si>
    <t>Precios unitarios
Importe máximo anual: 82.134,80 €</t>
  </si>
  <si>
    <t>Perfil de Contratante
7/02/2018</t>
  </si>
  <si>
    <t>Perfil de contratante
12/02/2018</t>
  </si>
  <si>
    <t>Servicio de diseño de las campañas municipales y maquetación de publicaciones</t>
  </si>
  <si>
    <t>Precios unitarios
Importe máximo anual: 36.500,00 €</t>
  </si>
  <si>
    <t>Precios unitarios
Importe máximo anual: 44.165,00 €</t>
  </si>
  <si>
    <t>Perfil de contratante
27/02/2018</t>
  </si>
  <si>
    <t>Redacción de proyectos y/o dirección facultativa de un total de 22 obras municipales distribuidas por lotes</t>
  </si>
  <si>
    <t xml:space="preserve">Lote 1: 10.909,09 € 
Lote 2: 2.066,12 € 
Lote 3: 13.553,72 € 
Lote 4: 24.380,16 € 
Lote 5: 30.165,29 € 
Lote 6: 28.925,62 € 
Lote 7: 37.190,09 € 
Lote 8: 28.925,62 € 
Lote 9: 9.917,36 € 
Lote 10: 38.842,98 €
Lote 11: 24.793,39 € 
Lote 12: 9.000,00 € 
Lote 13: 11.570,25 € 
Lote 14: 7.024,79 € 
Lote 15: 5.785,12 € 
Lote 16: 7.024,79 € 
Lote 17: 4.545,45 € 
Lote 18: 10.743,80 € 
Lote 19: 4.545,45 € 
Lote 20: 23.140,50 €  
Lote 21: 22.727,27 € 
Lote 22: 11.983,47 € </t>
  </si>
  <si>
    <t>Lotes 2 a 19 y 21y 22: 8/01/2018
Lotes 1 y 20: 24/01/2018</t>
  </si>
  <si>
    <t>Lotes 2 a 19 y 21y 22: del 1 al 6/02/2018
Lotes 1 y 20: 1 y 2/03/2018</t>
  </si>
  <si>
    <t>DOUE nº 2017/S 152-316054
10/08/2017
BOE nº 195
16/08/2017</t>
  </si>
  <si>
    <t xml:space="preserve">Lote 1: Roma Ingenieros Consultores, S.L. 
Lote 2: Synconsult, S.L. 
Lote 3: Labama Ingeniería, S.L. 
Lotes 4 y 9: Vielca Ingenieros, S.A. 
Lotes 5 y 8: Viarium Ingeniería, S.L. 
Lotes 6 y 7: Vad Ingenieros, S.L. 
Lotes 10 y 11: San Juan Arquitectura, S.L. 
Lote 12: L.R.A. Infraestructures Consulting, S.L. 
Lote 13: Roma Ingenieros Consultores, S.L. 
Lotes 14 y 21: Ecingen, S.L. 
Lote 15: Ingeniería y Estudios Mediterráneo, S.L.P. 
Lote 16: Labama Ingeniería, S.L. 
Lotes 17 y 18: Valmia Ingenieros Consultores, S.L. 
Lote 19: Synconsult, S.L. 
Lote 20: Estudio A.I.A. Arquitectos Ingenieros Asociados, S.A. 
Lote 22: Uxama Ingeniería y Arquitectura, S.L. </t>
  </si>
  <si>
    <t>Lote 1: 7.080,00 € 
Lote 2: 1.549,59 € 
Lote 3: 8.000,00 € 
Lote 4: 14.379,42 € 
Lote 5: 15.052,48 € 
Lote 6: 14.462,81 € 
Lote 7: 18.595,04 € 
Lote 8: 14.433,88 € 
Lote 9: 5.749,09 € 
Lote 10: 21.752,07 € 
Lote 11: 14.876,03 € 
Lote 12: 5.940,00 € 
Lote 13: 7.138,84 € 
Lote 14: 4.500,00 € 
Lote 15: 3.900,00 € 
Lote 16: 4.400,00 € 
Lote 17: 3.000,00 € 
Lote 18: 6.450,00 € 
Lote 19: 3.409,09 €
Lote 20: 14.451,24 € 
Lote 21: 13.988,00 € 
Lote 22: 9.946,28 €</t>
  </si>
  <si>
    <t>Compra de cinco vehículos camuflados para la Policía Municipal</t>
  </si>
  <si>
    <t>Lote 1: 19.000,00 €
Lote 2: 55.000,00 €</t>
  </si>
  <si>
    <t>Lote 1: 22.990,00 €
Lote 2: 66.550,00 €</t>
  </si>
  <si>
    <t>Lote 1: 17.455,47 €</t>
  </si>
  <si>
    <t>Lote 1: Kobe Motor, S.L.
Lote 2: Desierto</t>
  </si>
  <si>
    <t>BOE n º 295
5/12/2017</t>
  </si>
  <si>
    <t>Perfil de contratante
11/04/2018</t>
  </si>
  <si>
    <t>Obras de construcción de nuevo aparcamiento en parcela de la calle Diamante</t>
  </si>
  <si>
    <t>BOE nº 304
15/12/2017</t>
  </si>
  <si>
    <t>BOE  nº 80
2/04/2018</t>
  </si>
  <si>
    <t>Servicio de impartición de talleres, cursos y actividades para jóvenes</t>
  </si>
  <si>
    <t>Precios unitarios
Importe máximo: 181.151,75 €</t>
  </si>
  <si>
    <t>BOE nº 80
2/04/2018</t>
  </si>
  <si>
    <t>Servicio de apertura de centros escolares  dentro del programa de Vacaciones en Inglés</t>
  </si>
  <si>
    <t>Precios unitarios
Importe máximo: 490.440,38 €</t>
  </si>
  <si>
    <t>BOE nº 317
30/12/2017</t>
  </si>
  <si>
    <t>Obras de construcción de 25 viviendas VPO, en la parcela 1.2.12 en Prados de Torrejón</t>
  </si>
  <si>
    <t>Proforma Ejecucion de Obras y Restauraciones, S.L.</t>
  </si>
  <si>
    <t>BOE nº 252
19/10/2017
BOE nº 275 
13/11/2017</t>
  </si>
  <si>
    <t>BOE nº 91
14/04/2018</t>
  </si>
  <si>
    <t>Administrativo Especial</t>
  </si>
  <si>
    <t>Dª. Marta Pedrosa Jiménez</t>
  </si>
  <si>
    <t>Canon mínimo anual:
200 €</t>
  </si>
  <si>
    <t>Canon anual:
250 €</t>
  </si>
  <si>
    <t>BOE nº 45
20/02/2018</t>
  </si>
  <si>
    <t>Perfi de Contratante
7/02/2018</t>
  </si>
  <si>
    <t>Perfil de Contratante
11/04/2018</t>
  </si>
  <si>
    <t>Prestación del servicio del Punto Municipal del Observatorio Regional de la Violencia de Género</t>
  </si>
  <si>
    <t>Provire Productos S.L.</t>
  </si>
  <si>
    <t>BOE nº 31
03/02/2018</t>
  </si>
  <si>
    <t>Alquiler de infraestructuras y apoyo logístico a ferias promovidas por diferentes Concejalías</t>
  </si>
  <si>
    <t>Micto (Suministro y Servicios)</t>
  </si>
  <si>
    <t>Precios unitarios
Importe extimado: 80.100,00 €</t>
  </si>
  <si>
    <t>BOE nº 23
26/01/2018</t>
  </si>
  <si>
    <t>Perfil de Contratante
16/04/2018</t>
  </si>
  <si>
    <t>Gestión de la Escuela de Formación para la Creatividad y Artes Escénicas</t>
  </si>
  <si>
    <t>BOE nº 107
3/05/2018</t>
  </si>
  <si>
    <t>Suministro de combustible para vehículos y maquinaria municipal</t>
  </si>
  <si>
    <t>Descuento del  11,50 % sobre precio de referencia de litro de carburante</t>
  </si>
  <si>
    <t>BOE nº 56
5/03/2018</t>
  </si>
  <si>
    <t>Perfil de contratante
25/05/2018</t>
  </si>
  <si>
    <t>Lotes 1 y 2: 15% de descuento s/precio editor</t>
  </si>
  <si>
    <t>Lote 1: 62.500,00 €
Lote 2: 25.961,54 €</t>
  </si>
  <si>
    <t>BOE nº 31
3/02/2018</t>
  </si>
  <si>
    <t>Perfil de Contratante
25/05/2018</t>
  </si>
  <si>
    <t>Compra de carretilla eléctrica para los servicios municipales</t>
  </si>
  <si>
    <t>Perfil de contratante
29/06/2018</t>
  </si>
  <si>
    <t>Adquisición de alimentos y productos de primera necesidad para la tramitación de ayudas de emergencia cocial (vales de alimentos)</t>
  </si>
  <si>
    <t>BOE nº 53
1/03/2018</t>
  </si>
  <si>
    <t>Precios unitarios
Presupuesto máximo Lotes 1 y 2: 10.330,58 €</t>
  </si>
  <si>
    <t>Precios unitarios
Presupuesto máximo Lotes 1 y 2: 12.500,00 €</t>
  </si>
  <si>
    <t>Lote 1: 0% baja sobre precios unitarios
Lote 2: 5% baja sobre precios unitarios</t>
  </si>
  <si>
    <t>Lote 1: Cadam Salinas, S.L.
Lote 2: Ecosuper Alimentación, S.L.</t>
  </si>
  <si>
    <t>Aquambiente Servicios para el Sector del Agua, S.A.</t>
  </si>
  <si>
    <t>Precios unitarios
Presupuesto máximo
Lote 1: 32.727,27 €
Lote 2: 87.933,88 €</t>
  </si>
  <si>
    <t>Precios unitarios
Presupuesto máximo
Lote 1: 39.600,00 €
Lote 2: 106.400,00 €</t>
  </si>
  <si>
    <t>Lote 1: Desierto
Lote 2: Maxport, S.A.</t>
  </si>
  <si>
    <t>Prefil de contratante
28/06/2018</t>
  </si>
  <si>
    <t>Lote 1: Tracker Tours, S.L.
Lote 2: Centro de Actividades Vera, S.L.</t>
  </si>
  <si>
    <t>Perfil de contratante
18/04/2018</t>
  </si>
  <si>
    <t>Lote 1: Precio/plaza: 545,45 €
Presupuesto: 16.363,50 €
Lote 2: Precio/plaza: 436,36 €
Presupuesto: 13.090,80 €</t>
  </si>
  <si>
    <t>Lote 1: Precio/plaza: 600,00 €
Presupuesto: 17.999,85 €
Lote 2: Precio/plaza: 480,00 €
Presupuesto: 14.399,88 €</t>
  </si>
  <si>
    <t>Lote 1: Precio/plaza: 544,00 €
Importe: 16.320,00 €
Lote 2: Precio/plaza: 414,55 €
Presupuesto máximo: 12.436,50 €</t>
  </si>
  <si>
    <t>Perfil de contratante
3/05/2018</t>
  </si>
  <si>
    <t>Perfil de contratante
14/06/2018</t>
  </si>
  <si>
    <t>Despacho de Lista Abogados SCP</t>
  </si>
  <si>
    <t>Perfil de contratante 28/06/2018</t>
  </si>
  <si>
    <t>Lote 1: 65.000,00 €
Lote 2: 27.000,00 €</t>
  </si>
  <si>
    <t>Mantenimiento y conservación integral de la estación depuradora de aguas residuales (EDAR) de Húmera y tratamiento terciario del Parque Forestal de Somosaguas Adolfo Suárez</t>
  </si>
  <si>
    <t>Servicio de asesoría jurídica y asistencia letrada a la Policía Municipal</t>
  </si>
  <si>
    <t>Obras de reforma y rehabilitación energética del Colegio Asunción Nuestra Señora</t>
  </si>
  <si>
    <t>Servicio de organización y ejecución de campamentos juveniles de verano</t>
  </si>
  <si>
    <t>Servicio de organización y desarrollo de las Colonias de verano deportivas 2018</t>
  </si>
  <si>
    <t>Precios unitarios
Importe máximo: 202.843,10 €</t>
  </si>
  <si>
    <t>Perfil de contratante 29/06/2018</t>
  </si>
  <si>
    <t>Perfil de contratante
4/04/2018</t>
  </si>
  <si>
    <t>Servicios de personal sanitario y de socorrismo para la campaña de verano 2018</t>
  </si>
  <si>
    <t>Perfil de contratante
25/04/2018</t>
  </si>
  <si>
    <t>Precios unitarios
Presupuesto máximo: 
Lote 1: 19.640,00 €
Lote 2: 12.271,50 €</t>
  </si>
  <si>
    <t>Precios unitarios
Presupuesto máximo: 
Lote 1: 19.640,00 € IVA exento
Lote 2: 14.848,52 €</t>
  </si>
  <si>
    <t>Precios unitarios
Importe máximo: 
Lote 1: 19.640,00 €
Lote 2: 12.271,50 €</t>
  </si>
  <si>
    <t>Gesisport Gestión de Servicios Integrales, S.L.</t>
  </si>
  <si>
    <t>Espectáculo musical “La Nochentera con El Pulpo” para las Fiestas Patronales de Nuestra Señora del Carmen 2018</t>
  </si>
  <si>
    <t>Actuación musical de "Efecto Mariposa" para las Fiestas Patronales de Nuestra Señora del Carmen 2018</t>
  </si>
  <si>
    <t>Servicio de teleasistencia domiciliaria</t>
  </si>
  <si>
    <t>Precio terminal fijo/mes: 13,28 €
Precio terminal móvil/mes: 22,31 €
Importe máximo: 170.180,77 €</t>
  </si>
  <si>
    <t>BOE nº 224
15/09/2018</t>
  </si>
  <si>
    <t>Obras de acondicionamiento y arreglos varios en la urbanización interior de la Ciudad Deportiva Valle de las Cañas</t>
  </si>
  <si>
    <t>Perfil de Contratante
2/08/2018</t>
  </si>
  <si>
    <t>Suministro de gasoleo C para las instalaciones deportivas El Pradillo y Valle de las Cañas.</t>
  </si>
  <si>
    <t>Precios unitarios
Presupuesto máximo: 49.000,00 €</t>
  </si>
  <si>
    <t>Prrecios unitarios
Presupuesto máximo: 59.290,00 €</t>
  </si>
  <si>
    <t>Compañía Española de Petroleos, S.A.U. (J)</t>
  </si>
  <si>
    <t>Perfil de contratante
30/05/2018</t>
  </si>
  <si>
    <t>Perfil de contratante
8/08/2018</t>
  </si>
  <si>
    <t>4,20% descuento s/preceio de referencia semanal 
Importe máximo: 49.000,00 €</t>
  </si>
  <si>
    <t>2018/NSIN/006</t>
  </si>
  <si>
    <t>Actuación musical de "D Vicio" para las Fiestas Patronales de Nuestra Señora de la Consolación 2018</t>
  </si>
  <si>
    <t>Actuación "Made in Spain en concierto con El Pulpo" (Actuación De Rosana Y Dj Pulpo) para las Fiestas Patronales de Nuestra Señora de la Consolación 2018</t>
  </si>
  <si>
    <t>Actuación "Danza Invisible, Nacho Campillo y Dj Fernandisco" para las Fiestas Patronales de Nuestra Señora de la Consolación 2018</t>
  </si>
  <si>
    <t>Suministro de gas natural para las dependencias municipales</t>
  </si>
  <si>
    <t>Precios unitarios
Importe máximo: 289.256,20 €</t>
  </si>
  <si>
    <t>DOUE nº 2018/S 009-017009
13/01/2018
BOE nº 31
3/02/2018</t>
  </si>
  <si>
    <t>DOUE nº 2018/S 182-413101
21/09/2018
BOE nº 225
17/09/2018</t>
  </si>
  <si>
    <t>Suministro en régimen de alquiler de 30 dispensadores de agua para las dependencias municipales</t>
  </si>
  <si>
    <t>Servicio de asistencia técnica e iluminación, sonido y audiovisual de las actividades educativas y espectáculos culturales del espacio Sala Educarte y otros espacios educativos</t>
  </si>
  <si>
    <t>Precios unitarios
Presupuesto máximo: 41.320,00 €</t>
  </si>
  <si>
    <t>Precios unitarios
Presupuesto máximo: 49.997,20 €</t>
  </si>
  <si>
    <t>Merino y Merino Producciones, S.L.</t>
  </si>
  <si>
    <t>30,01 % de baja sobre los precios unitarios
Importe máximo: 41.320,00 €</t>
  </si>
  <si>
    <t>Perfil de contratante
17/09/2018</t>
  </si>
  <si>
    <t>Acuerdo marco para la ejecución de las obras de asfaltado de viales 2018-2019</t>
  </si>
  <si>
    <t>42,36% de descuento sobre el cuadro de precios de referencia
Importe máximo: 2.842.975,21 €</t>
  </si>
  <si>
    <t>BOE nº 58
7/03/2018</t>
  </si>
  <si>
    <t>BOE nº 194
11/08/2018</t>
  </si>
  <si>
    <t>Organización de la Feria Taurina con motivo de las Fiestas Patronales de Nuestra Señora de la Consolación</t>
  </si>
  <si>
    <t>Perfil de contratante
31/05/2018</t>
  </si>
  <si>
    <t>Perfil de contratnte
10/09/2018</t>
  </si>
  <si>
    <t>Suministro y distribución de prensa y publicaciones periódicas (revistas) con destino a la Red de Bibliotecas Municipales</t>
  </si>
  <si>
    <t>Precios unitarios
Presupuesto máximo
Lote 1: 7.949,05 €
Lote 2: 4.230,74 €</t>
  </si>
  <si>
    <t>Precios unitarios
Presupuesto máximo
Lote 1: 8.267,01 €
Lote 2: 4.399,97 €</t>
  </si>
  <si>
    <t>Porcentaje de baja sobre precios unitarios: 
Lote 1: 8,01% 
Lote 2: 11,125%</t>
  </si>
  <si>
    <t>Perfil de contratante
27/06/2018</t>
  </si>
  <si>
    <t>80,00 € por sesión o intervención
Presupuesto máximo: 32.000,00 €</t>
  </si>
  <si>
    <t>53,50 € por sesión o intervención
Presupuesto máximo: 32.000,00 €</t>
  </si>
  <si>
    <t>Perfil de contratante
13/09/2018</t>
  </si>
  <si>
    <t>Servicio de desarrollo de actividades para alumnos con necesidades educativas especiales</t>
  </si>
  <si>
    <t>Sociedad de Apoyo, Atención y Rehabilitación Integral Mita, S.L.</t>
  </si>
  <si>
    <t>Servicio de fotografía para reportajes y cobertura gráfica de actos y eventos municipales</t>
  </si>
  <si>
    <t>Precios unitarios
Ref R1: 83,82 €
Ref R2: 96,75 €
Presupuesto máximo: 20.472,15 €</t>
  </si>
  <si>
    <t>Precios unitarios
Ref R1: 101,42 €
Ref R2: 117,07 €
Presupuesto máximo: 20.472,15 €</t>
  </si>
  <si>
    <t>Precios unitarios
Ref R1: 83,82 €
Ref R2: 96,75 €
Importe máximo: 20.472,15 €</t>
  </si>
  <si>
    <t>Perfil de contratante
25/07/2018</t>
  </si>
  <si>
    <t>Servicio de cafetería y comedor del Centro Municipal de Mayores Padre Vallet</t>
  </si>
  <si>
    <t xml:space="preserve">Canon mínimo: 150,00 € </t>
  </si>
  <si>
    <t>Canon: 200,00 €</t>
  </si>
  <si>
    <t>Servicio de redacción de proyecto, dirección facultativa y coordinación de seguridad y salud de obras de asfaltado de viales 2018-2019</t>
  </si>
  <si>
    <t>Perfil de contratante
17/05/2018</t>
  </si>
  <si>
    <t>Obras de mejora en Camino de Alcorcón en la intersección con la calle Juan Antonio Samaranch, fase I</t>
  </si>
  <si>
    <t>Perfil de contratante
24/09/2018</t>
  </si>
  <si>
    <t>Perfil de contratante
18/07/2018</t>
  </si>
  <si>
    <t>Obras de construcción de senda biosaludable en Cañada de la Carrera</t>
  </si>
  <si>
    <t>Perfil de contratante
21/09/2018</t>
  </si>
  <si>
    <t>Perfil de contratante
23/05/2018</t>
  </si>
  <si>
    <t>Mixto (Suministro y Obras)</t>
  </si>
  <si>
    <t>Perfil de contratante
6/06/2018</t>
  </si>
  <si>
    <t>DOUE nº 2018/S 103-236428
1/06/2018
Perfil de contratante
6/06/2018</t>
  </si>
  <si>
    <t>DOUE nº 2018/S 182-413099
21/09/2018
Perfil de contratante
21/09/2018</t>
  </si>
  <si>
    <t>Suministro de vehículo para el servicio de Policía Municipal</t>
  </si>
  <si>
    <t>Lote 1: 24.782,00 €
Lote 2:  57.850,00 €</t>
  </si>
  <si>
    <t>Lote 1: 29.986,22 €
Lote 2:  69.998,50 €</t>
  </si>
  <si>
    <t>Lote 1: 19.855,37 €
Lote 2:  57.504,12 €</t>
  </si>
  <si>
    <t>Perfil de contratante
10/10/2018</t>
  </si>
  <si>
    <t>Suministro de treinta armas cortas de fuego</t>
  </si>
  <si>
    <t>Abierto Simplificado Abreviado</t>
  </si>
  <si>
    <t>Servicios educativos para el desarrollo de las actividades del Aula de Educación Ambiental</t>
  </si>
  <si>
    <t>Natur del Siglo XXI, S.L.</t>
  </si>
  <si>
    <t>BOE nº 262
30/10/2018</t>
  </si>
  <si>
    <t>Obras de construcción de aparcamiento público en la unidad de ejecución APE 4.2-08 “Antiguo Matadero”</t>
  </si>
  <si>
    <t>Perfil de contratante
13/06/2018</t>
  </si>
  <si>
    <t>Servicio de  actividad acuática adaptada para personas con discapacidad</t>
  </si>
  <si>
    <t>D. Dario Carreras Jimenez</t>
  </si>
  <si>
    <t>Perfil de contratante
26/10/2018</t>
  </si>
  <si>
    <t>Suministro de uniformes y calzado para el personal de Conserjería y Parque Móvil</t>
  </si>
  <si>
    <t>Precios unitarios
Presupuesto máximo: 32.727, 27 €</t>
  </si>
  <si>
    <t>Precios unitarios
Presupuesto máximo: 39.600,00 €</t>
  </si>
  <si>
    <t>13,5% baja sobre precios unitarios
Importe máximo: 32.727, 27 €</t>
  </si>
  <si>
    <t>Perfil de contratante
15/11/2018</t>
  </si>
  <si>
    <t>Suministro de caramelos para la Cabalgata de Reyes 2019</t>
  </si>
  <si>
    <t>Perfil de contratante
5/09/2018</t>
  </si>
  <si>
    <t>Perfil de contratante
9/11/2018</t>
  </si>
  <si>
    <t>Endulzarte en Boca de Todos, S.L</t>
  </si>
  <si>
    <t>Obras de acondicionamiento y ajardinamiento del Parque Ramón y Cajal</t>
  </si>
  <si>
    <t>Perfil de contratante
26/07/2018</t>
  </si>
  <si>
    <t>Adquisición de un vehículo transformado en ambulancia</t>
  </si>
  <si>
    <t>Perfil de contratante
22/11/2018</t>
  </si>
  <si>
    <t>Suministro de especies vegetales “planta flor de temporada” para el municipio</t>
  </si>
  <si>
    <t>Asociación la Veguilla</t>
  </si>
  <si>
    <t>Precios unitarios
Presupuesto máximo: 80.000,00 €</t>
  </si>
  <si>
    <t>Precios unitarios
Presupuesto máximo: 88.000,00 €</t>
  </si>
  <si>
    <t>15% baja sobre los precios unitarios
Importe máximo: 80.000,00 €</t>
  </si>
  <si>
    <t>Perfil de contratante
26/09/2018</t>
  </si>
  <si>
    <t>Perfil de contratante
4/12/2018</t>
  </si>
  <si>
    <t>Suscripción de licencias informáticas Microsoft Exchange Online Kiosk</t>
  </si>
  <si>
    <t>Perfil de contratante
18/10/2018</t>
  </si>
  <si>
    <t>Perfil de contratante
19/12/2018</t>
  </si>
  <si>
    <t>Lotes 1, 4, 5, 8 y 13 Gesisport de Servicios Integrales, S.L.
Lotes 2 y 11: Sport and Balance Servicios Integrales, S.L.U.
Lote 3: Olímpico de Pozuelo Club de Rugby
Lote 6: Desierto
Lote 7: Club Deportivo Básico Atletismo Pozuelo
Lote 9: Judo Club Pozuelo
Lote 10: Club de Karate Pozuelo
Lote 12: Inline Cats Pozuelo de Alarcón</t>
  </si>
  <si>
    <t>Perfil de contratante
20/09/2018</t>
  </si>
  <si>
    <t>Servicio de ejecución de programas de Escuelas Deportivas Municipales</t>
  </si>
  <si>
    <t>Suministro e instalación en semáforos de dispositivos sonoros para ìnvidentes</t>
  </si>
  <si>
    <t>Perfil de contratante
10/01/2019</t>
  </si>
  <si>
    <t>Proyectos de intervención socioeducativa con menores y jóvenes en riesgo</t>
  </si>
  <si>
    <t>2018/PAS/006</t>
  </si>
  <si>
    <t>2018/PA/040</t>
  </si>
  <si>
    <t>2018/PAS/024</t>
  </si>
  <si>
    <t>2018/PA/046</t>
  </si>
  <si>
    <t>2018/PA/052</t>
  </si>
  <si>
    <t>2017/PA/091</t>
  </si>
  <si>
    <t xml:space="preserve">Instalación solar fotovoltaica para autoconsumo en edificios de Policía Municipal, Innpar y Centro de Mayores Padre Vallet </t>
  </si>
  <si>
    <t>Micxto (Suministro y Obras)</t>
  </si>
  <si>
    <t>Lote 1: 39.146,22 €
Lote 2: 37.187,29 €
Lote 3: 18.069,35 €</t>
  </si>
  <si>
    <t>Lote 1: 47.366,93 €
Lote 2: 44.996,62 €
Lote 3: 21.863,91 €</t>
  </si>
  <si>
    <t>Lote 1: Ienerpro 2014, S.L.
Lote 2: Greening Ingeniería Civil y Ambiental, S.L.
Lote 3: Agua y Energía de Granada, S.L.</t>
  </si>
  <si>
    <t>Lote 1: 21.530,42 €
Lote 2: 25.596,08 €
Lote 3: 12.104,02 €</t>
  </si>
  <si>
    <t>22 y 26/11/2018</t>
  </si>
  <si>
    <t xml:space="preserve">BOE nº 91
14/04/2018
</t>
  </si>
  <si>
    <t>Servicio de peluquería en el Centro Municipal de Mayores Padre Vallet</t>
  </si>
  <si>
    <t>Acuerdo marco de suministro de prendas de trabajo y uniformes</t>
  </si>
  <si>
    <t>Sima Deporte y Ocio, S.L.</t>
  </si>
  <si>
    <t>Precios unitarios
Importe máximo: 72.276,22 €</t>
  </si>
  <si>
    <t>Perfil de contratante
3/10/2018</t>
  </si>
  <si>
    <t>Perfil de contratante
9/01/2019</t>
  </si>
  <si>
    <t>Servicio de organización y ejecución de la Cabalgata de Reyes</t>
  </si>
  <si>
    <t>Precios unitarios
Presupuesto máximo
Lote 1: 25.720,86 €
Lote 2: 13.530,93 €</t>
  </si>
  <si>
    <t>Precios unitarios
Presupuesto máximo
Lote 1: 26.749,67 €
Lote 2: 14.072,16 €</t>
  </si>
  <si>
    <t>Lote 1: 12% baja sobre precios unitarios
Lote 2: 6% baja sobre precios unitarios</t>
  </si>
  <si>
    <t>Dirpubli, S.L.</t>
  </si>
  <si>
    <t>Perfil de contratante
7/11/2018</t>
  </si>
  <si>
    <t>Perfil de contratante
16/01/2019</t>
  </si>
  <si>
    <t>Todo el Show, S.L.</t>
  </si>
  <si>
    <t>Lote 1: 9.297,97 €
Lote 2: 13.499,96 €
Lote 3: 2.190,10 €</t>
  </si>
  <si>
    <t>Lote 1: 11.250,54 €
Lote 2: 16.334,95 €
Lote 3: 2.650,02 €</t>
  </si>
  <si>
    <t xml:space="preserve">Lotes 1 y 3: Focs D'Artifici Europlá, S.L. 
Lote 2: Gironina, S.L. </t>
  </si>
  <si>
    <t>Lote 1: 7.406,82 €
Lote 2: 8.272,39 €
Lote 3: 2.119,74 €</t>
  </si>
  <si>
    <t>6 y 9/07/2018</t>
  </si>
  <si>
    <t>Odilo Tid, S.L.</t>
  </si>
  <si>
    <t>Importe plataforma y soporte y mantenimiento: 24.000,00 €
Importe adquisición licencias: 15% baja sobre PVP</t>
  </si>
  <si>
    <t>Implantación de una plataforma para el servicio integral de préstamo de documentos electrónicos y adquisición de licencias de ebooks y otros contenidos digitales</t>
  </si>
  <si>
    <t>Importe plataforma y soporte y mantenimiento: 27.083,34 €
Importe adquisición licencias ebooks y otros documentos digitales: 25.826,44 €</t>
  </si>
  <si>
    <t>Importe plataforma y soporte y mantenimiento: 32.770,84 €
Importe adquisición licencias ebooks y otros documentos digitales: 31.249,99 €</t>
  </si>
  <si>
    <t>Perfil de contratante
3/01/2019</t>
  </si>
  <si>
    <t>Perfil de contratante
31/10/2018</t>
  </si>
  <si>
    <t>2017/PA/089</t>
  </si>
  <si>
    <t>Servicio de administración, soporte, mantenimiento y gestión de contenidos de los portales web corporativos y sede electrónica</t>
  </si>
  <si>
    <t>BOE nº 49
24/02/2018</t>
  </si>
  <si>
    <r>
      <t xml:space="preserve">Precio/hora: 20,00 €
Presupuesto máximo: 
Lote 1: </t>
    </r>
    <r>
      <rPr>
        <sz val="9"/>
        <color rgb="FF000000"/>
        <rFont val="Calibri"/>
        <family val="2"/>
        <scheme val="minor"/>
      </rPr>
      <t xml:space="preserve">5.760,96 € 
</t>
    </r>
    <r>
      <rPr>
        <sz val="9"/>
        <rFont val="Calibri"/>
        <family val="2"/>
        <scheme val="minor"/>
      </rPr>
      <t xml:space="preserve">Lote 2: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3: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4: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 5: </t>
    </r>
    <r>
      <rPr>
        <sz val="9"/>
        <color rgb="FF000000"/>
        <rFont val="Calibri"/>
        <family val="2"/>
        <scheme val="minor"/>
      </rPr>
      <t>14.402,40 €</t>
    </r>
    <r>
      <rPr>
        <sz val="9"/>
        <rFont val="Calibri"/>
        <family val="2"/>
        <scheme val="minor"/>
      </rPr>
      <t xml:space="preserve"> 
Lote 6: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 7: </t>
    </r>
    <r>
      <rPr>
        <sz val="9"/>
        <color rgb="FF000000"/>
        <rFont val="Calibri"/>
        <family val="2"/>
        <scheme val="minor"/>
      </rPr>
      <t xml:space="preserve">7.201,20 € 
</t>
    </r>
    <r>
      <rPr>
        <sz val="9"/>
        <rFont val="Calibri"/>
        <family val="2"/>
        <scheme val="minor"/>
      </rPr>
      <t xml:space="preserve">Lote 8: </t>
    </r>
    <r>
      <rPr>
        <sz val="9"/>
        <color rgb="FF000000"/>
        <rFont val="Calibri"/>
        <family val="2"/>
        <scheme val="minor"/>
      </rPr>
      <t xml:space="preserve">40.326,72 € 
</t>
    </r>
    <r>
      <rPr>
        <sz val="9"/>
        <rFont val="Calibri"/>
        <family val="2"/>
        <scheme val="minor"/>
      </rPr>
      <t xml:space="preserve">Lote 9: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Lote10: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 11: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12: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13: </t>
    </r>
    <r>
      <rPr>
        <sz val="9"/>
        <color rgb="FF000000"/>
        <rFont val="Calibri"/>
        <family val="2"/>
        <scheme val="minor"/>
      </rPr>
      <t xml:space="preserve">2.880,48 € </t>
    </r>
  </si>
  <si>
    <r>
      <t xml:space="preserve">Precio/hora: 24,20 €
Presupuesto máximo:
Lote 1: </t>
    </r>
    <r>
      <rPr>
        <sz val="9"/>
        <color rgb="FF000000"/>
        <rFont val="Calibri"/>
        <family val="2"/>
        <scheme val="minor"/>
      </rPr>
      <t xml:space="preserve">6.970,76 € 
</t>
    </r>
    <r>
      <rPr>
        <sz val="9"/>
        <rFont val="Calibri"/>
        <family val="2"/>
        <scheme val="minor"/>
      </rPr>
      <t xml:space="preserve">Lote 2: </t>
    </r>
    <r>
      <rPr>
        <sz val="9"/>
        <color rgb="FF000000"/>
        <rFont val="Calibri"/>
        <family val="2"/>
        <scheme val="minor"/>
      </rPr>
      <t xml:space="preserve">3.485,38 € 
</t>
    </r>
    <r>
      <rPr>
        <sz val="9"/>
        <rFont val="Calibri"/>
        <family val="2"/>
        <scheme val="minor"/>
      </rPr>
      <t xml:space="preserve">Lote 3: </t>
    </r>
    <r>
      <rPr>
        <sz val="9"/>
        <color rgb="FF000000"/>
        <rFont val="Calibri"/>
        <family val="2"/>
        <scheme val="minor"/>
      </rPr>
      <t xml:space="preserve">3.485,38 € 
</t>
    </r>
    <r>
      <rPr>
        <sz val="9"/>
        <rFont val="Calibri"/>
        <family val="2"/>
        <scheme val="minor"/>
      </rPr>
      <t xml:space="preserve">Lote 4: </t>
    </r>
    <r>
      <rPr>
        <sz val="9"/>
        <color rgb="FF000000"/>
        <rFont val="Calibri"/>
        <family val="2"/>
        <scheme val="minor"/>
      </rPr>
      <t xml:space="preserve">5.228,07 € 
</t>
    </r>
    <r>
      <rPr>
        <sz val="9"/>
        <rFont val="Calibri"/>
        <family val="2"/>
        <scheme val="minor"/>
      </rPr>
      <t xml:space="preserve">Lote 5: </t>
    </r>
    <r>
      <rPr>
        <sz val="9"/>
        <color rgb="FF000000"/>
        <rFont val="Calibri"/>
        <family val="2"/>
        <scheme val="minor"/>
      </rPr>
      <t>17.426,90 €</t>
    </r>
    <r>
      <rPr>
        <sz val="9"/>
        <rFont val="Calibri"/>
        <family val="2"/>
        <scheme val="minor"/>
      </rPr>
      <t xml:space="preserve"> 
Lote 6: </t>
    </r>
    <r>
      <rPr>
        <sz val="9"/>
        <color rgb="FF000000"/>
        <rFont val="Calibri"/>
        <family val="2"/>
        <scheme val="minor"/>
      </rPr>
      <t xml:space="preserve">5.228,07 € 
</t>
    </r>
    <r>
      <rPr>
        <sz val="9"/>
        <rFont val="Calibri"/>
        <family val="2"/>
        <scheme val="minor"/>
      </rPr>
      <t xml:space="preserve">Lote 7: </t>
    </r>
    <r>
      <rPr>
        <sz val="9"/>
        <color rgb="FF000000"/>
        <rFont val="Calibri"/>
        <family val="2"/>
        <scheme val="minor"/>
      </rPr>
      <t xml:space="preserve">8.713,45 € 
</t>
    </r>
    <r>
      <rPr>
        <sz val="9"/>
        <rFont val="Calibri"/>
        <family val="2"/>
        <scheme val="minor"/>
      </rPr>
      <t xml:space="preserve">Lote 8: </t>
    </r>
    <r>
      <rPr>
        <sz val="9"/>
        <color rgb="FF000000"/>
        <rFont val="Calibri"/>
        <family val="2"/>
        <scheme val="minor"/>
      </rPr>
      <t xml:space="preserve">48.795,33 € 
</t>
    </r>
    <r>
      <rPr>
        <sz val="9"/>
        <rFont val="Calibri"/>
        <family val="2"/>
        <scheme val="minor"/>
      </rPr>
      <t xml:space="preserve">Lote 9: </t>
    </r>
    <r>
      <rPr>
        <sz val="9"/>
        <color rgb="FF000000"/>
        <rFont val="Calibri"/>
        <family val="2"/>
        <scheme val="minor"/>
      </rPr>
      <t xml:space="preserve">5.228,07 € 
</t>
    </r>
    <r>
      <rPr>
        <sz val="9"/>
        <rFont val="Calibri"/>
        <family val="2"/>
        <scheme val="minor"/>
      </rPr>
      <t xml:space="preserve">Lote10: </t>
    </r>
    <r>
      <rPr>
        <sz val="9"/>
        <color rgb="FF000000"/>
        <rFont val="Calibri"/>
        <family val="2"/>
        <scheme val="minor"/>
      </rPr>
      <t xml:space="preserve">5.228,07 € 
</t>
    </r>
    <r>
      <rPr>
        <sz val="9"/>
        <rFont val="Calibri"/>
        <family val="2"/>
        <scheme val="minor"/>
      </rPr>
      <t xml:space="preserve">Lote 11: </t>
    </r>
    <r>
      <rPr>
        <sz val="9"/>
        <color rgb="FF000000"/>
        <rFont val="Calibri"/>
        <family val="2"/>
        <scheme val="minor"/>
      </rPr>
      <t xml:space="preserve">3.485,38 € 
</t>
    </r>
    <r>
      <rPr>
        <sz val="9"/>
        <rFont val="Calibri"/>
        <family val="2"/>
        <scheme val="minor"/>
      </rPr>
      <t xml:space="preserve">Lote 12: </t>
    </r>
    <r>
      <rPr>
        <sz val="9"/>
        <color rgb="FF000000"/>
        <rFont val="Calibri"/>
        <family val="2"/>
        <scheme val="minor"/>
      </rPr>
      <t xml:space="preserve">3.485,38 € 
</t>
    </r>
    <r>
      <rPr>
        <sz val="9"/>
        <rFont val="Calibri"/>
        <family val="2"/>
        <scheme val="minor"/>
      </rPr>
      <t xml:space="preserve">Lote 13: </t>
    </r>
    <r>
      <rPr>
        <sz val="9"/>
        <color rgb="FF000000"/>
        <rFont val="Calibri"/>
        <family val="2"/>
        <scheme val="minor"/>
      </rPr>
      <t xml:space="preserve">3.485,38 € </t>
    </r>
  </si>
  <si>
    <r>
      <t xml:space="preserve">Lote 1: 19,00 €/hora
Importe máximo: </t>
    </r>
    <r>
      <rPr>
        <sz val="9"/>
        <color rgb="FF000000"/>
        <rFont val="Calibri"/>
        <family val="2"/>
        <scheme val="minor"/>
      </rPr>
      <t xml:space="preserve">5.760,96 € 
</t>
    </r>
    <r>
      <rPr>
        <sz val="9"/>
        <rFont val="Calibri"/>
        <family val="2"/>
        <scheme val="minor"/>
      </rPr>
      <t xml:space="preserve">Lote 2: 19,00 €/hora
Importe máximo: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3: 16,00 €/hora
Importe máximo: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4: 19,00 €/hora
Importe máximo: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 5: 19,00 €/hora
Importe máximo: </t>
    </r>
    <r>
      <rPr>
        <sz val="9"/>
        <color rgb="FF000000"/>
        <rFont val="Calibri"/>
        <family val="2"/>
        <scheme val="minor"/>
      </rPr>
      <t>14.402,40 €</t>
    </r>
    <r>
      <rPr>
        <sz val="9"/>
        <rFont val="Calibri"/>
        <family val="2"/>
        <scheme val="minor"/>
      </rPr>
      <t xml:space="preserve"> 
Lote 7: 19,20 €/hora
Importe máximo: </t>
    </r>
    <r>
      <rPr>
        <sz val="9"/>
        <color rgb="FF000000"/>
        <rFont val="Calibri"/>
        <family val="2"/>
        <scheme val="minor"/>
      </rPr>
      <t xml:space="preserve">7.201,20 € 
</t>
    </r>
    <r>
      <rPr>
        <sz val="9"/>
        <rFont val="Calibri"/>
        <family val="2"/>
        <scheme val="minor"/>
      </rPr>
      <t xml:space="preserve">Lote 8: 17,79 €/hora
Importe máximo: </t>
    </r>
    <r>
      <rPr>
        <sz val="9"/>
        <color rgb="FF000000"/>
        <rFont val="Calibri"/>
        <family val="2"/>
        <scheme val="minor"/>
      </rPr>
      <t xml:space="preserve">40.326,72 € 
</t>
    </r>
    <r>
      <rPr>
        <sz val="9"/>
        <rFont val="Calibri"/>
        <family val="2"/>
        <scheme val="minor"/>
      </rPr>
      <t xml:space="preserve">Lote 9: 19,00 €/hora
Importe máximo: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Lote10: 18,00 €/hora
Importe máximo: </t>
    </r>
    <r>
      <rPr>
        <sz val="9"/>
        <color rgb="FF000000"/>
        <rFont val="Calibri"/>
        <family val="2"/>
        <scheme val="minor"/>
      </rPr>
      <t xml:space="preserve">4.320,72 € 
</t>
    </r>
    <r>
      <rPr>
        <sz val="9"/>
        <rFont val="Calibri"/>
        <family val="2"/>
        <scheme val="minor"/>
      </rPr>
      <t xml:space="preserve">Lote 11: 19,50 €/hora
Importe máximo: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12: 14,00 €/hora
Importe máximo: </t>
    </r>
    <r>
      <rPr>
        <sz val="9"/>
        <color rgb="FF000000"/>
        <rFont val="Calibri"/>
        <family val="2"/>
        <scheme val="minor"/>
      </rPr>
      <t xml:space="preserve">2.880,48 € 
</t>
    </r>
    <r>
      <rPr>
        <sz val="9"/>
        <rFont val="Calibri"/>
        <family val="2"/>
        <scheme val="minor"/>
      </rPr>
      <t xml:space="preserve">Lote 13: 20,00 €/hora
Importe máximo: </t>
    </r>
    <r>
      <rPr>
        <sz val="9"/>
        <color rgb="FF000000"/>
        <rFont val="Calibri"/>
        <family val="2"/>
        <scheme val="minor"/>
      </rPr>
      <t xml:space="preserve">2.880,48 € </t>
    </r>
  </si>
  <si>
    <t>Servicio de Comunicaciones: Banda ancha, mediante fibra óptica, accesos secundarios de ADSL, telefonía fija IP y telefonía móvil</t>
  </si>
  <si>
    <t>Servicio de comunicaciones: banda ancha mediante fibra óptica, accesos secundarios de ADSL, telefonía fija IP y telefonía móvil</t>
  </si>
  <si>
    <t>Unión Temporal de Empresas Telefónica de España, S.A.U. - Telefónica Móviles España, S.A.U (Abreviadamente U.T.E. TDE - TME DXCIV)</t>
  </si>
  <si>
    <t>Servicios de administración, mantenimiento y soporte del portfolio SCSP</t>
  </si>
  <si>
    <t>Servicio de prevención y atención al acoso escolar (SERPAE)</t>
  </si>
  <si>
    <t>Suministro e instalación de área infantil en el Parque del Pradillo</t>
  </si>
  <si>
    <t>Servicio de actividades acuáticas y otros servicios deportivos de la Concejalía de Deportes</t>
  </si>
  <si>
    <t>Suministro de prensa y publicaciones periódicas (revistas)</t>
  </si>
  <si>
    <t>Espectáculos pirotécnicos con motivo de las Fiestas Patronales 2018</t>
  </si>
  <si>
    <t>Sociedad Iberica de Construcciones Electricas, S.A.</t>
  </si>
  <si>
    <t>Lote 1: 3.564,48 €
Lote 2:  3.564,48 €
Lote 3: 20.500,00 €</t>
  </si>
  <si>
    <t>DOUE nº 2018/S 008-014956
12/01/2018
BOE nº 12
13/01/2018</t>
  </si>
  <si>
    <t>DOUE nº 2017/S 138-284348
21/07/2017
BOE nº 169
17/07/2017 y 4/08/2017</t>
  </si>
  <si>
    <t>DOUE nº 2018/S 065-145861
4/04/2018
BOE nº 83
5/04/2018</t>
  </si>
  <si>
    <t>Precio/hora: 12,95 €
Importe máximo anual: 123.966,94 €</t>
  </si>
  <si>
    <t>Precios unitarios
Importe máximo del contrato
Lote 1: 16.500,00 €
Lote 2: 25.671,00 €
Lote 3: 16.820,00 €
Lote 4: 12.200,00 €</t>
  </si>
  <si>
    <t xml:space="preserve">Precios unitarios
Aportación Ayuntamiento: 95.461,25 € </t>
  </si>
  <si>
    <t>Precios unitarios
Aportación Ayuntamiento: 95.461,25 € 
IVA exento</t>
  </si>
  <si>
    <t xml:space="preserve">Precios unitarios
Aportación Ayuntamiento: 87.200,00 € </t>
  </si>
  <si>
    <t>Canon mínimo anual: 
200,00 €
Importe sesión: 10,00 €</t>
  </si>
  <si>
    <t>Canon mínimo anual: 
200,00 €
Importe sesión: 10,00 €, IVA exento</t>
  </si>
  <si>
    <t>Canon anual: 
250,00 €
Importe sesión: 
8,30 €</t>
  </si>
  <si>
    <t>Precios unitarios
Presupuesto máximo: 
201.900,00 €</t>
  </si>
  <si>
    <t>Precios unitarios
Presupuesto máximo: 
220.090,00 €</t>
  </si>
  <si>
    <t>Precios unitarios
Presupuesto máximo: 
490.440,38 €</t>
  </si>
  <si>
    <t>Precios unitarios
Presupuesto máximo: 
539.484,42 €</t>
  </si>
  <si>
    <t>Gestión de contenidos, administración y soporte: 
129.279,40 €
Punto caso de uso: 492,00 €
Presupuesto máximo: 2.952,00 €</t>
  </si>
  <si>
    <t>Gestión de contenidos, administración y soporte: 
156.428,07 €
Punto caso de uso: 595,32 €
Presupuesto máximo: 3.571,92 €</t>
  </si>
  <si>
    <t>Gestión de contenidos, administración y soporte: 
123.096,00 €
Punto caso de uso: 390,00 €</t>
  </si>
  <si>
    <t>Precios unitarios
Presupuesto máximo: 
289.256,20 €</t>
  </si>
  <si>
    <t>Precios unitarios
Presupuesto máximo: 
350.000,00 €</t>
  </si>
  <si>
    <t>Precios unitarios
Presupuesto máximo: 
83.672,00 €</t>
  </si>
  <si>
    <t>Precios unitarios
Presupuesto máximo: 
101.243,12 €</t>
  </si>
  <si>
    <t>Lote 2: 16,20 % de porcentaje de baja sobre los precios  unitarios
Presupuesto máximo: 
87.933,88 €</t>
  </si>
  <si>
    <t>Precio terminal fijo/mes: 22,55 €
Precio terminal móvil/mes: 37,88 €
Presupuesto máximo: 
288.969,24 €</t>
  </si>
  <si>
    <t>Precio terminal fijo/mes: 23,45 €
Precio terminal móvil/mes: 39,39 €
Presupuesto máximo: 
300.528,01 €</t>
  </si>
  <si>
    <t>80,00 € por sesión o intervención
Presupuesto máximo: 
32.000,00 €
IVA exento</t>
  </si>
  <si>
    <t>80.000,00 € 
IVA exento</t>
  </si>
  <si>
    <t>Precios unitarios
Presupuesto máximo: 
202.843,10 €</t>
  </si>
  <si>
    <t>Precios unitarios
Presupuesto máximo: 
223.127,41 €</t>
  </si>
  <si>
    <t>Precio hora/monitor: 
25,00 €
Presupuesto máximo anual: 60.000,00 €</t>
  </si>
  <si>
    <t>Precio hora/monitor: 
27,50 €
Presupuesto máximo anual: 66.000,00 €</t>
  </si>
  <si>
    <t>Precio hora/monitor: 
25,00 €
Importe máximo anual: 60.000,00 €</t>
  </si>
  <si>
    <t>Precios unitarios
Presupuesto máximo: 
87.454,23 €</t>
  </si>
  <si>
    <t>Precios unitarios
Presupuesto máximo: 
72.276,22 €</t>
  </si>
  <si>
    <t>2018/PA/020</t>
  </si>
  <si>
    <t>Organización, gestión y desarrollo del Festival Internacional de Música y Danza</t>
  </si>
  <si>
    <t>Forum Musikae Gestión, S.L.</t>
  </si>
  <si>
    <t>Distintas tarifas
Valor estimado: 130.000,00 €</t>
  </si>
  <si>
    <t>Distintas tarifas
Valor estimado: 130.000,00 €
IVA exento</t>
  </si>
  <si>
    <t>BOE nº  56
5/03/2018</t>
  </si>
  <si>
    <t>Perfil de contratante 2/07/2018</t>
  </si>
  <si>
    <t>2018/PA/029</t>
  </si>
  <si>
    <t>Servicio de asistencia técnica de espectáculos: iluminación, sonido, audiovisual, maquinaria escénica y planchado</t>
  </si>
  <si>
    <t>Montajes Escenicos Globales, S.L.</t>
  </si>
  <si>
    <t>Precios unitarios
Presupuesto máximo: 
Lote 1: 48.300,00 €
Lote 2: 4.500,00 €</t>
  </si>
  <si>
    <t>Precios unitarios
Presupuesto máximo: 
Lote 1: 58.443,00 €
Lote 2: 5.445,00 €</t>
  </si>
  <si>
    <t>20% baja sobre precios unitarios
Importe máximo: 
Lote 1: 48.300,00 €
Lote 2: 4.500,00 €</t>
  </si>
  <si>
    <t>Perfil de contratante
21/06/2018</t>
  </si>
  <si>
    <t>Perfil de contratante
19/10/2018</t>
  </si>
  <si>
    <t>2018/PA/036</t>
  </si>
  <si>
    <t>Servicios de impartición de cursos de danza en la Escuela Municipal de Música y Danza del PMC</t>
  </si>
  <si>
    <t>Arjé Formacion S.L.U.</t>
  </si>
  <si>
    <t>Precio/hora taller: 40,00 €
Presupuesto máximo: 
192.480,00 €</t>
  </si>
  <si>
    <t>Precio/hora taller: 40,00 €
Presupuesto máximo: 
192.480,00 €
IVA exento</t>
  </si>
  <si>
    <t>Precio/hora taller: 35,20 €
Presupuesto máximo: 
192.480,00 €</t>
  </si>
  <si>
    <t>Perfil de contratante
24/07/2018</t>
  </si>
  <si>
    <t>2017/NSIN/014</t>
  </si>
  <si>
    <t>Contratación espectáculo Mayumana-Rumba en el Mira Teatro los días 10,11 Y 12 de febrero de 2018</t>
  </si>
  <si>
    <t>Som 2011, S.L.</t>
  </si>
  <si>
    <t>2018/NSIN/008</t>
  </si>
  <si>
    <t>Espectáculo “The History of Rock” en el Mira Teatro el día 24 de noviembre de 2018</t>
  </si>
  <si>
    <t>Directo al Escenario, S.L.</t>
  </si>
  <si>
    <t>2018/NSIN/009</t>
  </si>
  <si>
    <t>Espectáculo “La Tabernera del Puerto” en el Mira Teatro el día 10 de  noviembre de 2018</t>
  </si>
  <si>
    <t>Bataclán Ideas y Espectáculos, S.L.</t>
  </si>
  <si>
    <t>2018/NSIN/014</t>
  </si>
  <si>
    <t>Contratación de las exposiciones artísticas denominadas “Etcetera: Innovacion y Pasión por los Títeres” y “De la Caverna al Cine. Un Viaje a Través de los Títeres”</t>
  </si>
  <si>
    <t>Títeres Etcétera, S.L.</t>
  </si>
  <si>
    <t>2018/NSIN/012</t>
  </si>
  <si>
    <t>Representación artística “Homenaje a Antonio Ruiz Soler”</t>
  </si>
  <si>
    <t>Instituto Nacional de las Artes Escénicas y de la Musica-INAEM</t>
  </si>
  <si>
    <t>25.937,00 €
 IVA exento</t>
  </si>
  <si>
    <t>2018/NSIN/013</t>
  </si>
  <si>
    <t>Representación artística “La Calma-Pastora Soler”</t>
  </si>
  <si>
    <t>Treinta y Tres Producciones Management, S.L.</t>
  </si>
  <si>
    <t xml:space="preserve">87.200,00 €
</t>
  </si>
  <si>
    <t>Presupuesto de contratos por tipo de contrato</t>
  </si>
  <si>
    <t>Volumen de contratos por tipo de contrato</t>
  </si>
  <si>
    <t>Total</t>
  </si>
  <si>
    <t>Mixto</t>
  </si>
  <si>
    <t>Nº de contratos</t>
  </si>
  <si>
    <t>Tipos de contrato</t>
  </si>
  <si>
    <t>Porcentajes/volumen total</t>
  </si>
  <si>
    <t>-</t>
  </si>
  <si>
    <t>Gerencia Municipal de Urbanismo</t>
  </si>
  <si>
    <t>Patronato Municipal de Cultura</t>
  </si>
  <si>
    <t>Ayuntamiento</t>
  </si>
  <si>
    <t>Volumen de contratos por tipo de procedimiento</t>
  </si>
  <si>
    <t>Porcentajes/presupuesto total</t>
  </si>
  <si>
    <t>Total*</t>
  </si>
  <si>
    <t>* Todos los importes son IVA incluido</t>
  </si>
  <si>
    <t>Precio de los contratos por tipo de procedimiento</t>
  </si>
  <si>
    <t>Precio*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</si>
</sst>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#,##0.00\ &quot;€&quot;"/>
    <numFmt numFmtId="165" formatCode="#,##0.00\ _€"/>
  </numFmts>
  <fonts count="16">
    <font>
      <sz val="10"/>
      <name val="MS Sans Serif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sz val="10"/>
      <name val="MS Sans Serif"/>
      <family val="2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6795556505021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6795556505021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auto="1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/>
      <bottom style="thin">
        <color theme="0" tint="-0.14993743705557422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 style="thin">
        <color theme="0" tint="-0.14993743705557422"/>
      </right>
      <top/>
      <bottom/>
      <diagonal/>
    </border>
    <border>
      <left style="medium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/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 style="thick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ck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 style="thick">
        <color rgb="FF808080"/>
      </left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theme="0" tint="-0.149906918546098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medium">
        <color theme="0" tint="-0.14990691854609822"/>
      </right>
      <top/>
      <bottom/>
      <diagonal/>
    </border>
  </borders>
  <cellStyleXfs count="2">
    <xf numFmtId="0" fontId="0" fillId="0" borderId="0"/>
    <xf numFmtId="0" fontId="5" fillId="6" borderId="0"/>
  </cellStyleXfs>
  <cellXfs count="395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center" vertical="center" wrapText="1"/>
    </xf>
    <xf numFmtId="14" fontId="1" fillId="7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</xf>
    <xf numFmtId="14" fontId="3" fillId="4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center" wrapText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14" fontId="3" fillId="4" borderId="6" xfId="0" applyNumberFormat="1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5" borderId="7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8" fontId="3" fillId="2" borderId="6" xfId="0" applyNumberFormat="1" applyFont="1" applyFill="1" applyBorder="1" applyAlignment="1" applyProtection="1">
      <alignment horizontal="center" vertical="center" wrapText="1"/>
    </xf>
    <xf numFmtId="4" fontId="3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vertical="center" wrapText="1"/>
    </xf>
    <xf numFmtId="8" fontId="3" fillId="6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14" fontId="3" fillId="4" borderId="9" xfId="0" applyNumberFormat="1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vertical="center" wrapText="1"/>
    </xf>
    <xf numFmtId="0" fontId="3" fillId="5" borderId="10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vertical="center" wrapText="1"/>
    </xf>
    <xf numFmtId="165" fontId="3" fillId="2" borderId="12" xfId="0" applyNumberFormat="1" applyFont="1" applyFill="1" applyBorder="1" applyAlignment="1" applyProtection="1">
      <alignment horizontal="center" vertical="center" wrapText="1"/>
    </xf>
    <xf numFmtId="14" fontId="3" fillId="4" borderId="12" xfId="0" applyNumberFormat="1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vertical="center" wrapText="1"/>
    </xf>
    <xf numFmtId="0" fontId="3" fillId="5" borderId="13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8" fontId="2" fillId="0" borderId="9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vertical="center" wrapText="1"/>
    </xf>
    <xf numFmtId="8" fontId="3" fillId="2" borderId="15" xfId="0" applyNumberFormat="1" applyFont="1" applyFill="1" applyBorder="1" applyAlignment="1" applyProtection="1">
      <alignment horizontal="center" vertical="center" wrapText="1"/>
    </xf>
    <xf numFmtId="14" fontId="3" fillId="4" borderId="15" xfId="0" applyNumberFormat="1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vertical="center" wrapText="1"/>
    </xf>
    <xf numFmtId="0" fontId="3" fillId="5" borderId="16" xfId="0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vertical="center" wrapText="1"/>
    </xf>
    <xf numFmtId="165" fontId="3" fillId="2" borderId="18" xfId="0" applyNumberFormat="1" applyFont="1" applyFill="1" applyBorder="1" applyAlignment="1" applyProtection="1">
      <alignment horizontal="center" vertical="center" wrapText="1"/>
    </xf>
    <xf numFmtId="14" fontId="3" fillId="4" borderId="18" xfId="0" applyNumberFormat="1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vertical="center" wrapText="1"/>
    </xf>
    <xf numFmtId="0" fontId="3" fillId="5" borderId="19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6" borderId="18" xfId="0" applyFont="1" applyFill="1" applyBorder="1" applyAlignment="1" applyProtection="1">
      <alignment horizontal="center" vertical="center" wrapText="1"/>
    </xf>
    <xf numFmtId="14" fontId="3" fillId="5" borderId="19" xfId="0" applyNumberFormat="1" applyFont="1" applyFill="1" applyBorder="1" applyAlignment="1" applyProtection="1">
      <alignment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vertical="center" wrapText="1"/>
    </xf>
    <xf numFmtId="164" fontId="3" fillId="6" borderId="21" xfId="0" applyNumberFormat="1" applyFont="1" applyFill="1" applyBorder="1" applyAlignment="1" applyProtection="1">
      <alignment horizontal="center" vertical="center" wrapText="1"/>
    </xf>
    <xf numFmtId="14" fontId="3" fillId="4" borderId="21" xfId="0" applyNumberFormat="1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vertical="center" wrapText="1"/>
    </xf>
    <xf numFmtId="0" fontId="3" fillId="5" borderId="22" xfId="0" applyFont="1" applyFill="1" applyBorder="1" applyAlignment="1" applyProtection="1">
      <alignment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8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vertical="center" wrapTex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4" fontId="3" fillId="4" borderId="24" xfId="0" applyNumberFormat="1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vertical="center" wrapText="1"/>
    </xf>
    <xf numFmtId="0" fontId="3" fillId="5" borderId="25" xfId="0" applyFont="1" applyFill="1" applyBorder="1" applyAlignment="1" applyProtection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 wrapText="1"/>
    </xf>
    <xf numFmtId="0" fontId="3" fillId="5" borderId="26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8" fontId="3" fillId="2" borderId="21" xfId="0" applyNumberFormat="1" applyFont="1" applyFill="1" applyBorder="1" applyAlignment="1" applyProtection="1">
      <alignment horizontal="center" vertical="center" wrapText="1"/>
    </xf>
    <xf numFmtId="0" fontId="3" fillId="5" borderId="27" xfId="0" applyFont="1" applyFill="1" applyBorder="1" applyAlignment="1" applyProtection="1">
      <alignment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vertical="center" wrapText="1"/>
    </xf>
    <xf numFmtId="164" fontId="3" fillId="2" borderId="29" xfId="0" applyNumberFormat="1" applyFont="1" applyFill="1" applyBorder="1" applyAlignment="1" applyProtection="1">
      <alignment horizontal="center" vertical="center" wrapText="1"/>
    </xf>
    <xf numFmtId="8" fontId="3" fillId="2" borderId="29" xfId="0" applyNumberFormat="1" applyFont="1" applyFill="1" applyBorder="1" applyAlignment="1" applyProtection="1">
      <alignment horizontal="center" vertical="center" wrapText="1"/>
    </xf>
    <xf numFmtId="14" fontId="3" fillId="4" borderId="29" xfId="0" applyNumberFormat="1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vertical="center" wrapText="1"/>
    </xf>
    <xf numFmtId="0" fontId="3" fillId="5" borderId="30" xfId="0" applyFont="1" applyFill="1" applyBorder="1" applyAlignment="1" applyProtection="1">
      <alignment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vertical="center" wrapText="1"/>
    </xf>
    <xf numFmtId="8" fontId="3" fillId="2" borderId="32" xfId="0" applyNumberFormat="1" applyFont="1" applyFill="1" applyBorder="1" applyAlignment="1" applyProtection="1">
      <alignment horizontal="center" vertical="center" wrapText="1"/>
    </xf>
    <xf numFmtId="14" fontId="3" fillId="4" borderId="32" xfId="0" applyNumberFormat="1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vertical="center" wrapText="1"/>
    </xf>
    <xf numFmtId="0" fontId="3" fillId="5" borderId="33" xfId="0" applyFont="1" applyFill="1" applyBorder="1" applyAlignment="1" applyProtection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14" fontId="2" fillId="0" borderId="29" xfId="0" applyNumberFormat="1" applyFont="1" applyBorder="1" applyAlignment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8" fontId="2" fillId="0" borderId="32" xfId="0" applyNumberFormat="1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vertical="center" wrapText="1"/>
    </xf>
    <xf numFmtId="8" fontId="3" fillId="2" borderId="35" xfId="0" applyNumberFormat="1" applyFont="1" applyFill="1" applyBorder="1" applyAlignment="1" applyProtection="1">
      <alignment horizontal="center" vertical="center" wrapText="1"/>
    </xf>
    <xf numFmtId="14" fontId="3" fillId="4" borderId="35" xfId="0" applyNumberFormat="1" applyFont="1" applyFill="1" applyBorder="1" applyAlignment="1" applyProtection="1">
      <alignment horizontal="center" vertical="center" wrapText="1"/>
    </xf>
    <xf numFmtId="0" fontId="3" fillId="5" borderId="35" xfId="0" applyFont="1" applyFill="1" applyBorder="1" applyAlignment="1" applyProtection="1">
      <alignment vertical="center" wrapText="1"/>
    </xf>
    <xf numFmtId="0" fontId="3" fillId="5" borderId="36" xfId="0" applyFont="1" applyFill="1" applyBorder="1" applyAlignment="1" applyProtection="1">
      <alignment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vertical="center" wrapText="1"/>
    </xf>
    <xf numFmtId="0" fontId="3" fillId="3" borderId="38" xfId="0" applyFont="1" applyFill="1" applyBorder="1" applyAlignment="1" applyProtection="1">
      <alignment horizontal="center" vertical="center" wrapText="1"/>
    </xf>
    <xf numFmtId="0" fontId="3" fillId="2" borderId="38" xfId="0" applyNumberFormat="1" applyFont="1" applyFill="1" applyBorder="1" applyAlignment="1" applyProtection="1">
      <alignment horizontal="center" vertical="center" wrapText="1"/>
    </xf>
    <xf numFmtId="8" fontId="2" fillId="0" borderId="38" xfId="0" applyNumberFormat="1" applyFont="1" applyBorder="1" applyAlignment="1">
      <alignment horizontal="center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3" fillId="5" borderId="39" xfId="0" applyFont="1" applyFill="1" applyBorder="1" applyAlignment="1" applyProtection="1">
      <alignment vertical="center" wrapText="1"/>
    </xf>
    <xf numFmtId="0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0" fontId="3" fillId="6" borderId="35" xfId="0" applyFont="1" applyFill="1" applyBorder="1" applyAlignment="1" applyProtection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vertical="center" wrapText="1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vertical="center" wrapText="1"/>
    </xf>
    <xf numFmtId="164" fontId="3" fillId="2" borderId="41" xfId="0" applyNumberFormat="1" applyFont="1" applyFill="1" applyBorder="1" applyAlignment="1" applyProtection="1">
      <alignment horizontal="center" vertical="center" wrapText="1"/>
    </xf>
    <xf numFmtId="8" fontId="3" fillId="2" borderId="41" xfId="0" applyNumberFormat="1" applyFont="1" applyFill="1" applyBorder="1" applyAlignment="1" applyProtection="1">
      <alignment horizontal="center" vertical="center" wrapText="1"/>
    </xf>
    <xf numFmtId="14" fontId="3" fillId="4" borderId="41" xfId="0" applyNumberFormat="1" applyFont="1" applyFill="1" applyBorder="1" applyAlignment="1" applyProtection="1">
      <alignment horizontal="center" vertical="center" wrapText="1"/>
    </xf>
    <xf numFmtId="0" fontId="3" fillId="5" borderId="41" xfId="0" applyFont="1" applyFill="1" applyBorder="1" applyAlignment="1" applyProtection="1">
      <alignment vertical="center" wrapText="1"/>
    </xf>
    <xf numFmtId="0" fontId="3" fillId="5" borderId="42" xfId="0" applyFont="1" applyFill="1" applyBorder="1" applyAlignment="1" applyProtection="1">
      <alignment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6" borderId="47" xfId="0" applyFont="1" applyFill="1" applyBorder="1" applyAlignment="1" applyProtection="1">
      <alignment horizontal="center" vertical="center" wrapText="1"/>
    </xf>
    <xf numFmtId="0" fontId="3" fillId="8" borderId="43" xfId="0" applyFont="1" applyFill="1" applyBorder="1" applyAlignment="1" applyProtection="1">
      <alignment vertical="center" wrapText="1"/>
    </xf>
    <xf numFmtId="0" fontId="3" fillId="8" borderId="15" xfId="0" applyFont="1" applyFill="1" applyBorder="1" applyAlignment="1" applyProtection="1">
      <alignment horizontal="left" vertical="center" wrapText="1"/>
    </xf>
    <xf numFmtId="0" fontId="3" fillId="8" borderId="15" xfId="0" applyFont="1" applyFill="1" applyBorder="1" applyAlignment="1" applyProtection="1">
      <alignment horizontal="center" vertical="center" wrapText="1"/>
    </xf>
    <xf numFmtId="165" fontId="3" fillId="8" borderId="15" xfId="0" applyNumberFormat="1" applyFont="1" applyFill="1" applyBorder="1" applyAlignment="1" applyProtection="1">
      <alignment horizontal="center" vertical="center" wrapText="1"/>
    </xf>
    <xf numFmtId="14" fontId="3" fillId="8" borderId="15" xfId="0" applyNumberFormat="1" applyFont="1" applyFill="1" applyBorder="1" applyAlignment="1" applyProtection="1">
      <alignment horizontal="center" vertical="center" wrapText="1"/>
    </xf>
    <xf numFmtId="0" fontId="3" fillId="8" borderId="44" xfId="0" applyFont="1" applyFill="1" applyBorder="1" applyAlignment="1" applyProtection="1">
      <alignment horizontal="center" vertical="center" wrapText="1"/>
    </xf>
    <xf numFmtId="0" fontId="3" fillId="8" borderId="45" xfId="0" applyFont="1" applyFill="1" applyBorder="1" applyAlignment="1" applyProtection="1">
      <alignment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 applyProtection="1">
      <alignment horizontal="center" vertical="center" wrapText="1"/>
    </xf>
    <xf numFmtId="0" fontId="3" fillId="8" borderId="18" xfId="0" applyNumberFormat="1" applyFont="1" applyFill="1" applyBorder="1" applyAlignment="1" applyProtection="1">
      <alignment horizontal="center" vertical="center" wrapText="1"/>
    </xf>
    <xf numFmtId="0" fontId="3" fillId="8" borderId="18" xfId="0" applyFont="1" applyFill="1" applyBorder="1" applyAlignment="1" applyProtection="1">
      <alignment horizontal="left" vertical="center" wrapText="1"/>
    </xf>
    <xf numFmtId="165" fontId="3" fillId="8" borderId="18" xfId="0" applyNumberFormat="1" applyFont="1" applyFill="1" applyBorder="1" applyAlignment="1" applyProtection="1">
      <alignment horizontal="center" vertical="center" wrapText="1"/>
    </xf>
    <xf numFmtId="14" fontId="3" fillId="8" borderId="18" xfId="0" applyNumberFormat="1" applyFont="1" applyFill="1" applyBorder="1" applyAlignment="1" applyProtection="1">
      <alignment horizontal="center" vertical="center" wrapText="1"/>
    </xf>
    <xf numFmtId="0" fontId="3" fillId="8" borderId="46" xfId="0" applyFont="1" applyFill="1" applyBorder="1" applyAlignment="1" applyProtection="1">
      <alignment horizontal="center" vertical="center" wrapText="1"/>
    </xf>
    <xf numFmtId="0" fontId="3" fillId="8" borderId="48" xfId="0" applyFont="1" applyFill="1" applyBorder="1" applyAlignment="1" applyProtection="1">
      <alignment vertical="center" wrapText="1"/>
    </xf>
    <xf numFmtId="0" fontId="3" fillId="8" borderId="49" xfId="0" applyFont="1" applyFill="1" applyBorder="1" applyAlignment="1" applyProtection="1">
      <alignment horizontal="left" vertical="center" wrapText="1"/>
    </xf>
    <xf numFmtId="0" fontId="3" fillId="8" borderId="49" xfId="0" applyFont="1" applyFill="1" applyBorder="1" applyAlignment="1" applyProtection="1">
      <alignment horizontal="center" vertical="center" wrapText="1"/>
    </xf>
    <xf numFmtId="165" fontId="3" fillId="8" borderId="49" xfId="0" applyNumberFormat="1" applyFont="1" applyFill="1" applyBorder="1" applyAlignment="1" applyProtection="1">
      <alignment horizontal="center" vertical="center" wrapText="1"/>
    </xf>
    <xf numFmtId="14" fontId="3" fillId="8" borderId="49" xfId="0" applyNumberFormat="1" applyFont="1" applyFill="1" applyBorder="1" applyAlignment="1" applyProtection="1">
      <alignment horizontal="center" vertical="center" wrapText="1"/>
    </xf>
    <xf numFmtId="0" fontId="3" fillId="8" borderId="50" xfId="0" applyFont="1" applyFill="1" applyBorder="1" applyAlignment="1" applyProtection="1">
      <alignment horizontal="center" vertical="center" wrapText="1"/>
    </xf>
    <xf numFmtId="0" fontId="3" fillId="8" borderId="51" xfId="0" applyFont="1" applyFill="1" applyBorder="1" applyAlignment="1" applyProtection="1">
      <alignment vertical="center" wrapText="1"/>
    </xf>
    <xf numFmtId="0" fontId="3" fillId="8" borderId="52" xfId="0" applyFont="1" applyFill="1" applyBorder="1" applyAlignment="1" applyProtection="1">
      <alignment horizontal="left" vertical="center" wrapText="1"/>
    </xf>
    <xf numFmtId="0" fontId="3" fillId="8" borderId="52" xfId="0" applyFont="1" applyFill="1" applyBorder="1" applyAlignment="1" applyProtection="1">
      <alignment horizontal="center" vertical="center" wrapText="1"/>
    </xf>
    <xf numFmtId="8" fontId="2" fillId="8" borderId="52" xfId="0" applyNumberFormat="1" applyFont="1" applyFill="1" applyBorder="1" applyAlignment="1">
      <alignment horizontal="center" vertical="center" wrapText="1"/>
    </xf>
    <xf numFmtId="165" fontId="3" fillId="8" borderId="52" xfId="0" applyNumberFormat="1" applyFont="1" applyFill="1" applyBorder="1" applyAlignment="1" applyProtection="1">
      <alignment horizontal="center" vertical="center" wrapText="1"/>
    </xf>
    <xf numFmtId="8" fontId="3" fillId="8" borderId="52" xfId="0" applyNumberFormat="1" applyFont="1" applyFill="1" applyBorder="1" applyAlignment="1" applyProtection="1">
      <alignment horizontal="center" vertical="center" wrapText="1"/>
    </xf>
    <xf numFmtId="14" fontId="3" fillId="8" borderId="52" xfId="0" applyNumberFormat="1" applyFont="1" applyFill="1" applyBorder="1" applyAlignment="1" applyProtection="1">
      <alignment horizontal="center" vertical="center" wrapText="1"/>
    </xf>
    <xf numFmtId="0" fontId="3" fillId="8" borderId="53" xfId="0" applyFont="1" applyFill="1" applyBorder="1" applyAlignment="1" applyProtection="1">
      <alignment horizontal="left" vertical="center" wrapText="1"/>
    </xf>
    <xf numFmtId="0" fontId="2" fillId="8" borderId="18" xfId="0" applyFont="1" applyFill="1" applyBorder="1" applyAlignment="1">
      <alignment horizontal="left" vertical="center" wrapText="1"/>
    </xf>
    <xf numFmtId="8" fontId="2" fillId="8" borderId="18" xfId="0" applyNumberFormat="1" applyFont="1" applyFill="1" applyBorder="1" applyAlignment="1">
      <alignment horizontal="center" vertical="center" wrapText="1"/>
    </xf>
    <xf numFmtId="0" fontId="3" fillId="8" borderId="46" xfId="0" applyFont="1" applyFill="1" applyBorder="1" applyAlignment="1" applyProtection="1">
      <alignment horizontal="left" vertical="center" wrapText="1"/>
    </xf>
    <xf numFmtId="0" fontId="2" fillId="8" borderId="49" xfId="0" applyFont="1" applyFill="1" applyBorder="1" applyAlignment="1">
      <alignment horizontal="left" vertical="center" wrapText="1"/>
    </xf>
    <xf numFmtId="8" fontId="2" fillId="8" borderId="49" xfId="0" applyNumberFormat="1" applyFont="1" applyFill="1" applyBorder="1" applyAlignment="1">
      <alignment horizontal="center" vertical="center" wrapText="1"/>
    </xf>
    <xf numFmtId="0" fontId="3" fillId="8" borderId="50" xfId="0" applyFont="1" applyFill="1" applyBorder="1" applyAlignment="1" applyProtection="1">
      <alignment horizontal="left" vertical="center" wrapText="1"/>
    </xf>
    <xf numFmtId="0" fontId="2" fillId="9" borderId="0" xfId="0" applyFont="1" applyFill="1" applyBorder="1" applyAlignment="1">
      <alignment horizontal="center" vertical="center" wrapText="1"/>
    </xf>
    <xf numFmtId="8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3" fillId="3" borderId="60" xfId="0" applyFont="1" applyFill="1" applyBorder="1" applyAlignment="1" applyProtection="1">
      <alignment horizontal="left" vertical="center" wrapText="1"/>
    </xf>
    <xf numFmtId="8" fontId="0" fillId="0" borderId="0" xfId="0" applyNumberFormat="1"/>
    <xf numFmtId="8" fontId="4" fillId="0" borderId="0" xfId="0" applyNumberFormat="1" applyFont="1"/>
    <xf numFmtId="8" fontId="6" fillId="0" borderId="0" xfId="0" applyNumberFormat="1" applyFont="1"/>
    <xf numFmtId="8" fontId="2" fillId="0" borderId="0" xfId="0" applyNumberFormat="1" applyFont="1" applyBorder="1" applyAlignment="1">
      <alignment vertical="center" wrapText="1"/>
    </xf>
    <xf numFmtId="8" fontId="2" fillId="0" borderId="6" xfId="0" applyNumberFormat="1" applyFont="1" applyBorder="1" applyAlignment="1">
      <alignment horizontal="center" vertical="center" wrapText="1"/>
    </xf>
    <xf numFmtId="8" fontId="2" fillId="8" borderId="9" xfId="0" applyNumberFormat="1" applyFont="1" applyFill="1" applyBorder="1" applyAlignment="1">
      <alignment horizontal="center" vertical="center" wrapText="1"/>
    </xf>
    <xf numFmtId="0" fontId="0" fillId="6" borderId="0" xfId="1" applyFont="1"/>
    <xf numFmtId="8" fontId="9" fillId="6" borderId="61" xfId="1" applyNumberFormat="1" applyFont="1" applyBorder="1" applyAlignment="1">
      <alignment horizontal="right" vertical="center" wrapText="1" indent="2"/>
    </xf>
    <xf numFmtId="0" fontId="9" fillId="6" borderId="62" xfId="1" applyFont="1" applyBorder="1" applyAlignment="1">
      <alignment horizontal="center" vertical="center" wrapText="1"/>
    </xf>
    <xf numFmtId="0" fontId="9" fillId="6" borderId="63" xfId="1" applyFont="1" applyBorder="1" applyAlignment="1">
      <alignment vertical="center" wrapText="1"/>
    </xf>
    <xf numFmtId="8" fontId="10" fillId="6" borderId="64" xfId="1" applyNumberFormat="1" applyFont="1" applyBorder="1" applyAlignment="1">
      <alignment horizontal="right" vertical="center" wrapText="1" indent="2"/>
    </xf>
    <xf numFmtId="0" fontId="10" fillId="6" borderId="65" xfId="1" applyFont="1" applyBorder="1" applyAlignment="1">
      <alignment horizontal="center" vertical="center" wrapText="1"/>
    </xf>
    <xf numFmtId="0" fontId="10" fillId="6" borderId="66" xfId="1" applyFont="1" applyBorder="1" applyAlignment="1">
      <alignment vertical="center" wrapText="1"/>
    </xf>
    <xf numFmtId="0" fontId="11" fillId="6" borderId="68" xfId="1" applyFont="1" applyBorder="1" applyAlignment="1">
      <alignment horizontal="center" wrapText="1"/>
    </xf>
    <xf numFmtId="0" fontId="11" fillId="6" borderId="69" xfId="1" applyFont="1" applyBorder="1" applyAlignment="1">
      <alignment vertical="top" wrapText="1"/>
    </xf>
    <xf numFmtId="10" fontId="12" fillId="6" borderId="61" xfId="1" applyNumberFormat="1" applyFont="1" applyBorder="1" applyAlignment="1">
      <alignment horizontal="center" vertical="center" wrapText="1"/>
    </xf>
    <xf numFmtId="10" fontId="12" fillId="6" borderId="62" xfId="1" applyNumberFormat="1" applyFont="1" applyBorder="1" applyAlignment="1">
      <alignment horizontal="center" vertical="center" wrapText="1"/>
    </xf>
    <xf numFmtId="0" fontId="12" fillId="6" borderId="63" xfId="1" applyFont="1" applyBorder="1" applyAlignment="1">
      <alignment horizontal="center" vertical="center" wrapText="1"/>
    </xf>
    <xf numFmtId="0" fontId="12" fillId="6" borderId="64" xfId="1" applyFont="1" applyBorder="1" applyAlignment="1">
      <alignment horizontal="center" vertical="center" wrapText="1"/>
    </xf>
    <xf numFmtId="0" fontId="12" fillId="6" borderId="65" xfId="1" applyFont="1" applyBorder="1" applyAlignment="1">
      <alignment horizontal="center" vertical="center" wrapText="1"/>
    </xf>
    <xf numFmtId="0" fontId="12" fillId="6" borderId="66" xfId="1" applyFont="1" applyBorder="1" applyAlignment="1">
      <alignment horizontal="center" vertical="center" wrapText="1"/>
    </xf>
    <xf numFmtId="0" fontId="10" fillId="6" borderId="64" xfId="1" applyFont="1" applyBorder="1" applyAlignment="1">
      <alignment horizontal="center" vertical="center" wrapText="1"/>
    </xf>
    <xf numFmtId="0" fontId="11" fillId="6" borderId="66" xfId="1" applyFont="1" applyBorder="1" applyAlignment="1">
      <alignment horizontal="center" vertical="center" wrapText="1"/>
    </xf>
    <xf numFmtId="0" fontId="11" fillId="6" borderId="67" xfId="1" applyFont="1" applyBorder="1" applyAlignment="1">
      <alignment horizontal="center" vertical="center" wrapText="1"/>
    </xf>
    <xf numFmtId="0" fontId="11" fillId="6" borderId="68" xfId="1" applyFont="1" applyBorder="1" applyAlignment="1">
      <alignment horizontal="center" vertical="center" wrapText="1"/>
    </xf>
    <xf numFmtId="0" fontId="11" fillId="6" borderId="69" xfId="1" applyFont="1" applyBorder="1" applyAlignment="1">
      <alignment horizontal="center" vertical="center" wrapText="1"/>
    </xf>
    <xf numFmtId="8" fontId="0" fillId="6" borderId="0" xfId="1" applyNumberFormat="1" applyFont="1"/>
    <xf numFmtId="10" fontId="13" fillId="6" borderId="61" xfId="1" applyNumberFormat="1" applyFont="1" applyBorder="1" applyAlignment="1">
      <alignment horizontal="center" vertical="center" wrapText="1"/>
    </xf>
    <xf numFmtId="10" fontId="13" fillId="6" borderId="62" xfId="1" applyNumberFormat="1" applyFont="1" applyBorder="1" applyAlignment="1">
      <alignment horizontal="center" vertical="center" wrapText="1"/>
    </xf>
    <xf numFmtId="0" fontId="13" fillId="6" borderId="63" xfId="1" applyFont="1" applyBorder="1" applyAlignment="1">
      <alignment horizontal="center" vertical="center" wrapText="1"/>
    </xf>
    <xf numFmtId="8" fontId="13" fillId="6" borderId="64" xfId="1" applyNumberFormat="1" applyFont="1" applyBorder="1" applyAlignment="1">
      <alignment horizontal="center" vertical="center" wrapText="1"/>
    </xf>
    <xf numFmtId="8" fontId="13" fillId="6" borderId="65" xfId="1" applyNumberFormat="1" applyFont="1" applyBorder="1" applyAlignment="1">
      <alignment horizontal="center" vertical="center" wrapText="1"/>
    </xf>
    <xf numFmtId="0" fontId="13" fillId="6" borderId="66" xfId="1" applyFont="1" applyBorder="1" applyAlignment="1">
      <alignment horizontal="center" vertical="center" wrapText="1"/>
    </xf>
    <xf numFmtId="8" fontId="14" fillId="6" borderId="64" xfId="1" applyNumberFormat="1" applyFont="1" applyBorder="1" applyAlignment="1">
      <alignment horizontal="center" vertical="center" wrapText="1"/>
    </xf>
    <xf numFmtId="8" fontId="14" fillId="6" borderId="65" xfId="1" applyNumberFormat="1" applyFont="1" applyBorder="1" applyAlignment="1">
      <alignment horizontal="center" vertical="center" wrapText="1"/>
    </xf>
    <xf numFmtId="0" fontId="15" fillId="6" borderId="66" xfId="1" applyFont="1" applyBorder="1" applyAlignment="1">
      <alignment horizontal="center" vertical="center" wrapText="1"/>
    </xf>
    <xf numFmtId="0" fontId="15" fillId="6" borderId="68" xfId="1" applyFont="1" applyBorder="1" applyAlignment="1">
      <alignment horizontal="center" vertical="center" wrapText="1"/>
    </xf>
    <xf numFmtId="0" fontId="15" fillId="6" borderId="69" xfId="1" applyFont="1" applyBorder="1" applyAlignment="1">
      <alignment vertical="top" wrapText="1"/>
    </xf>
    <xf numFmtId="8" fontId="3" fillId="2" borderId="12" xfId="0" applyNumberFormat="1" applyFont="1" applyFill="1" applyBorder="1" applyAlignment="1" applyProtection="1">
      <alignment horizontal="center" vertical="center" wrapText="1"/>
    </xf>
    <xf numFmtId="8" fontId="2" fillId="0" borderId="0" xfId="0" applyNumberFormat="1" applyFont="1" applyFill="1" applyBorder="1" applyAlignment="1">
      <alignment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8" borderId="37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8" borderId="28" xfId="0" applyFont="1" applyFill="1" applyBorder="1" applyAlignment="1" applyProtection="1">
      <alignment vertical="center" wrapText="1"/>
    </xf>
    <xf numFmtId="0" fontId="3" fillId="0" borderId="4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vertical="center" wrapText="1"/>
    </xf>
    <xf numFmtId="0" fontId="3" fillId="8" borderId="38" xfId="0" applyFont="1" applyFill="1" applyBorder="1" applyAlignment="1" applyProtection="1">
      <alignment horizontal="left" vertical="center" wrapText="1"/>
    </xf>
    <xf numFmtId="0" fontId="3" fillId="8" borderId="29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 applyProtection="1">
      <alignment vertical="center" wrapText="1"/>
    </xf>
    <xf numFmtId="0" fontId="3" fillId="8" borderId="6" xfId="0" applyFont="1" applyFill="1" applyBorder="1" applyAlignment="1" applyProtection="1">
      <alignment horizontal="left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8" borderId="38" xfId="0" applyFont="1" applyFill="1" applyBorder="1" applyAlignment="1" applyProtection="1">
      <alignment horizontal="center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0" fontId="3" fillId="8" borderId="29" xfId="0" applyNumberFormat="1" applyFont="1" applyFill="1" applyBorder="1" applyAlignment="1" applyProtection="1">
      <alignment horizontal="center" vertical="center" wrapText="1"/>
    </xf>
    <xf numFmtId="0" fontId="3" fillId="2" borderId="49" xfId="0" applyNumberFormat="1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vertical="center" wrapText="1"/>
    </xf>
    <xf numFmtId="0" fontId="3" fillId="6" borderId="6" xfId="0" applyFont="1" applyFill="1" applyBorder="1" applyAlignment="1" applyProtection="1">
      <alignment vertical="center" wrapText="1"/>
    </xf>
    <xf numFmtId="0" fontId="3" fillId="8" borderId="29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3" fillId="2" borderId="49" xfId="0" applyFont="1" applyFill="1" applyBorder="1" applyAlignment="1" applyProtection="1">
      <alignment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8" fontId="3" fillId="2" borderId="38" xfId="0" applyNumberFormat="1" applyFont="1" applyFill="1" applyBorder="1" applyAlignment="1" applyProtection="1">
      <alignment horizontal="center" vertical="center" wrapText="1"/>
    </xf>
    <xf numFmtId="165" fontId="3" fillId="8" borderId="38" xfId="0" applyNumberFormat="1" applyFont="1" applyFill="1" applyBorder="1" applyAlignment="1" applyProtection="1">
      <alignment horizontal="center" vertical="center"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165" fontId="3" fillId="8" borderId="29" xfId="0" applyNumberFormat="1" applyFont="1" applyFill="1" applyBorder="1" applyAlignment="1" applyProtection="1">
      <alignment horizontal="center" vertical="center" wrapText="1"/>
    </xf>
    <xf numFmtId="8" fontId="3" fillId="2" borderId="9" xfId="0" applyNumberFormat="1" applyFont="1" applyFill="1" applyBorder="1" applyAlignment="1" applyProtection="1">
      <alignment horizontal="center" vertical="center" wrapText="1"/>
    </xf>
    <xf numFmtId="8" fontId="2" fillId="0" borderId="49" xfId="0" applyNumberFormat="1" applyFont="1" applyBorder="1" applyAlignment="1">
      <alignment horizontal="center" vertical="center" wrapText="1"/>
    </xf>
    <xf numFmtId="165" fontId="3" fillId="8" borderId="6" xfId="0" applyNumberFormat="1" applyFont="1" applyFill="1" applyBorder="1" applyAlignment="1" applyProtection="1">
      <alignment horizontal="center" vertical="center" wrapText="1"/>
    </xf>
    <xf numFmtId="164" fontId="3" fillId="2" borderId="32" xfId="0" applyNumberFormat="1" applyFont="1" applyFill="1" applyBorder="1" applyAlignment="1" applyProtection="1">
      <alignment horizontal="center" vertical="center" wrapText="1"/>
    </xf>
    <xf numFmtId="8" fontId="2" fillId="8" borderId="3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 applyProtection="1">
      <alignment horizontal="center" vertical="center" wrapText="1"/>
    </xf>
    <xf numFmtId="8" fontId="2" fillId="8" borderId="29" xfId="0" applyNumberFormat="1" applyFont="1" applyFill="1" applyBorder="1" applyAlignment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 applyProtection="1">
      <alignment vertical="center" wrapText="1"/>
    </xf>
    <xf numFmtId="0" fontId="3" fillId="8" borderId="34" xfId="0" applyFont="1" applyFill="1" applyBorder="1" applyAlignment="1" applyProtection="1">
      <alignment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3" borderId="60" xfId="0" applyFont="1" applyFill="1" applyBorder="1" applyAlignment="1" applyProtection="1">
      <alignment vertical="center" wrapText="1"/>
    </xf>
    <xf numFmtId="0" fontId="3" fillId="3" borderId="29" xfId="0" applyFont="1" applyFill="1" applyBorder="1" applyAlignment="1" applyProtection="1">
      <alignment horizontal="left" vertical="center" wrapText="1"/>
    </xf>
    <xf numFmtId="0" fontId="3" fillId="8" borderId="21" xfId="0" applyFont="1" applyFill="1" applyBorder="1" applyAlignment="1" applyProtection="1">
      <alignment horizontal="left" vertical="center" wrapText="1"/>
    </xf>
    <xf numFmtId="0" fontId="3" fillId="8" borderId="35" xfId="0" applyFont="1" applyFill="1" applyBorder="1" applyAlignment="1" applyProtection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 applyProtection="1">
      <alignment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3" fillId="8" borderId="21" xfId="0" applyFont="1" applyFill="1" applyBorder="1" applyAlignment="1" applyProtection="1">
      <alignment horizontal="center" vertical="center" wrapText="1"/>
    </xf>
    <xf numFmtId="0" fontId="3" fillId="8" borderId="35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3" fillId="2" borderId="52" xfId="0" applyFont="1" applyFill="1" applyBorder="1" applyAlignment="1" applyProtection="1">
      <alignment vertical="center" wrapText="1"/>
    </xf>
    <xf numFmtId="164" fontId="3" fillId="6" borderId="18" xfId="0" applyNumberFormat="1" applyFont="1" applyFill="1" applyBorder="1" applyAlignment="1" applyProtection="1">
      <alignment horizontal="center" vertical="center" wrapText="1"/>
    </xf>
    <xf numFmtId="165" fontId="3" fillId="8" borderId="21" xfId="0" applyNumberFormat="1" applyFont="1" applyFill="1" applyBorder="1" applyAlignment="1" applyProtection="1">
      <alignment horizontal="center" vertical="center" wrapText="1"/>
    </xf>
    <xf numFmtId="165" fontId="3" fillId="8" borderId="35" xfId="0" applyNumberFormat="1" applyFont="1" applyFill="1" applyBorder="1" applyAlignment="1" applyProtection="1">
      <alignment horizontal="center" vertical="center" wrapText="1"/>
    </xf>
    <xf numFmtId="165" fontId="3" fillId="2" borderId="15" xfId="0" applyNumberFormat="1" applyFont="1" applyFill="1" applyBorder="1" applyAlignment="1" applyProtection="1">
      <alignment horizontal="center" vertical="center" wrapText="1"/>
    </xf>
    <xf numFmtId="8" fontId="3" fillId="2" borderId="18" xfId="0" applyNumberFormat="1" applyFont="1" applyFill="1" applyBorder="1" applyAlignment="1" applyProtection="1">
      <alignment horizontal="center" vertical="center" wrapText="1"/>
    </xf>
    <xf numFmtId="8" fontId="2" fillId="8" borderId="21" xfId="0" applyNumberFormat="1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4" fontId="3" fillId="2" borderId="32" xfId="0" applyNumberFormat="1" applyFont="1" applyFill="1" applyBorder="1" applyAlignment="1" applyProtection="1">
      <alignment horizontal="center" vertical="center" wrapText="1"/>
    </xf>
    <xf numFmtId="165" fontId="3" fillId="2" borderId="52" xfId="0" applyNumberFormat="1" applyFont="1" applyFill="1" applyBorder="1" applyAlignment="1" applyProtection="1">
      <alignment horizontal="center" vertical="center" wrapText="1"/>
    </xf>
    <xf numFmtId="8" fontId="3" fillId="2" borderId="49" xfId="0" applyNumberFormat="1" applyFont="1" applyFill="1" applyBorder="1" applyAlignment="1" applyProtection="1">
      <alignment horizontal="center" vertical="center" wrapText="1"/>
    </xf>
    <xf numFmtId="165" fontId="3" fillId="2" borderId="4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164" fontId="3" fillId="6" borderId="58" xfId="0" applyNumberFormat="1" applyFont="1" applyFill="1" applyBorder="1" applyAlignment="1" applyProtection="1">
      <alignment horizontal="center" vertical="center" wrapText="1"/>
    </xf>
    <xf numFmtId="8" fontId="3" fillId="8" borderId="6" xfId="0" applyNumberFormat="1" applyFont="1" applyFill="1" applyBorder="1" applyAlignment="1" applyProtection="1">
      <alignment horizontal="center" vertical="center" wrapText="1"/>
    </xf>
    <xf numFmtId="8" fontId="2" fillId="0" borderId="21" xfId="0" applyNumberFormat="1" applyFont="1" applyBorder="1" applyAlignment="1">
      <alignment horizontal="center" vertical="center" wrapText="1"/>
    </xf>
    <xf numFmtId="165" fontId="3" fillId="2" borderId="9" xfId="0" applyNumberFormat="1" applyFont="1" applyFill="1" applyBorder="1" applyAlignment="1" applyProtection="1">
      <alignment horizontal="center" vertical="center" wrapText="1"/>
    </xf>
    <xf numFmtId="8" fontId="2" fillId="0" borderId="29" xfId="0" applyNumberFormat="1" applyFont="1" applyBorder="1" applyAlignment="1" applyProtection="1">
      <alignment horizontal="center" vertical="center" wrapText="1"/>
      <protection locked="0"/>
    </xf>
    <xf numFmtId="8" fontId="3" fillId="2" borderId="52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14" fontId="3" fillId="8" borderId="6" xfId="0" applyNumberFormat="1" applyFont="1" applyFill="1" applyBorder="1" applyAlignment="1" applyProtection="1">
      <alignment horizontal="center" vertical="center" wrapText="1"/>
    </xf>
    <xf numFmtId="14" fontId="3" fillId="4" borderId="52" xfId="0" applyNumberFormat="1" applyFont="1" applyFill="1" applyBorder="1" applyAlignment="1" applyProtection="1">
      <alignment horizontal="center" vertical="center" wrapText="1"/>
    </xf>
    <xf numFmtId="14" fontId="3" fillId="4" borderId="49" xfId="0" applyNumberFormat="1" applyFont="1" applyFill="1" applyBorder="1" applyAlignment="1" applyProtection="1">
      <alignment horizontal="center" vertical="center" wrapText="1"/>
    </xf>
    <xf numFmtId="14" fontId="3" fillId="4" borderId="38" xfId="0" applyNumberFormat="1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vertical="center" wrapText="1"/>
    </xf>
    <xf numFmtId="0" fontId="3" fillId="5" borderId="49" xfId="0" applyFont="1" applyFill="1" applyBorder="1" applyAlignment="1" applyProtection="1">
      <alignment vertical="center" wrapText="1"/>
    </xf>
    <xf numFmtId="0" fontId="3" fillId="5" borderId="38" xfId="0" applyFont="1" applyFill="1" applyBorder="1" applyAlignment="1" applyProtection="1">
      <alignment vertical="center" wrapText="1"/>
    </xf>
    <xf numFmtId="0" fontId="2" fillId="0" borderId="30" xfId="0" applyFont="1" applyBorder="1" applyAlignment="1">
      <alignment vertical="center" wrapText="1"/>
    </xf>
    <xf numFmtId="0" fontId="3" fillId="5" borderId="44" xfId="0" applyFont="1" applyFill="1" applyBorder="1" applyAlignment="1" applyProtection="1">
      <alignment vertical="center" wrapText="1"/>
    </xf>
    <xf numFmtId="0" fontId="3" fillId="8" borderId="7" xfId="0" applyFont="1" applyFill="1" applyBorder="1" applyAlignment="1" applyProtection="1">
      <alignment horizontal="center" vertical="center" wrapText="1"/>
    </xf>
    <xf numFmtId="0" fontId="3" fillId="5" borderId="46" xfId="0" applyFont="1" applyFill="1" applyBorder="1" applyAlignment="1" applyProtection="1">
      <alignment vertical="center" wrapText="1"/>
    </xf>
    <xf numFmtId="0" fontId="3" fillId="8" borderId="7" xfId="0" applyFont="1" applyFill="1" applyBorder="1" applyAlignment="1" applyProtection="1">
      <alignment horizontal="left" vertical="center" wrapText="1"/>
    </xf>
    <xf numFmtId="0" fontId="3" fillId="5" borderId="53" xfId="0" applyFont="1" applyFill="1" applyBorder="1" applyAlignment="1" applyProtection="1">
      <alignment vertical="center" wrapText="1"/>
    </xf>
    <xf numFmtId="0" fontId="3" fillId="5" borderId="50" xfId="0" applyFont="1" applyFill="1" applyBorder="1" applyAlignment="1" applyProtection="1">
      <alignment vertical="center" wrapText="1"/>
    </xf>
    <xf numFmtId="0" fontId="3" fillId="0" borderId="47" xfId="0" applyFont="1" applyFill="1" applyBorder="1" applyAlignment="1" applyProtection="1">
      <alignment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3" borderId="59" xfId="0" applyFont="1" applyFill="1" applyBorder="1" applyAlignment="1" applyProtection="1">
      <alignment vertical="center" wrapText="1"/>
    </xf>
    <xf numFmtId="164" fontId="3" fillId="9" borderId="18" xfId="0" applyNumberFormat="1" applyFont="1" applyFill="1" applyBorder="1" applyAlignment="1" applyProtection="1">
      <alignment horizontal="center" vertical="center" wrapText="1"/>
    </xf>
    <xf numFmtId="8" fontId="3" fillId="9" borderId="6" xfId="0" applyNumberFormat="1" applyFont="1" applyFill="1" applyBorder="1" applyAlignment="1" applyProtection="1">
      <alignment horizontal="center" vertical="center" wrapText="1"/>
    </xf>
    <xf numFmtId="8" fontId="2" fillId="9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8" fontId="3" fillId="2" borderId="0" xfId="0" applyNumberFormat="1" applyFont="1" applyFill="1" applyBorder="1" applyAlignment="1" applyProtection="1">
      <alignment horizontal="center" vertical="center" wrapText="1"/>
    </xf>
    <xf numFmtId="14" fontId="3" fillId="4" borderId="0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vertical="center" wrapText="1"/>
    </xf>
    <xf numFmtId="8" fontId="3" fillId="9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8" fontId="2" fillId="10" borderId="0" xfId="0" applyNumberFormat="1" applyFont="1" applyFill="1" applyBorder="1" applyAlignment="1">
      <alignment horizontal="center" vertical="center" wrapText="1"/>
    </xf>
    <xf numFmtId="165" fontId="3" fillId="10" borderId="6" xfId="0" applyNumberFormat="1" applyFont="1" applyFill="1" applyBorder="1" applyAlignment="1" applyProtection="1">
      <alignment horizontal="center" vertical="center" wrapText="1"/>
    </xf>
    <xf numFmtId="8" fontId="3" fillId="10" borderId="6" xfId="0" applyNumberFormat="1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left" vertical="center" wrapText="1"/>
    </xf>
    <xf numFmtId="8" fontId="2" fillId="8" borderId="0" xfId="0" applyNumberFormat="1" applyFont="1" applyFill="1" applyBorder="1" applyAlignment="1">
      <alignment horizontal="center" vertical="center" wrapText="1"/>
    </xf>
    <xf numFmtId="14" fontId="3" fillId="8" borderId="0" xfId="0" applyNumberFormat="1" applyFont="1" applyFill="1" applyBorder="1" applyAlignment="1" applyProtection="1">
      <alignment horizontal="center" vertical="center" wrapText="1"/>
    </xf>
    <xf numFmtId="8" fontId="3" fillId="0" borderId="0" xfId="0" applyNumberFormat="1" applyFont="1" applyFill="1" applyBorder="1" applyAlignment="1" applyProtection="1">
      <alignment vertical="center" wrapText="1"/>
    </xf>
    <xf numFmtId="4" fontId="2" fillId="9" borderId="0" xfId="0" applyNumberFormat="1" applyFont="1" applyFill="1" applyBorder="1" applyAlignment="1">
      <alignment horizontal="center" vertical="center" wrapText="1"/>
    </xf>
    <xf numFmtId="8" fontId="3" fillId="10" borderId="12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8" fontId="2" fillId="10" borderId="9" xfId="0" applyNumberFormat="1" applyFont="1" applyFill="1" applyBorder="1" applyAlignment="1">
      <alignment horizontal="center" vertical="center" wrapText="1"/>
    </xf>
    <xf numFmtId="8" fontId="2" fillId="9" borderId="9" xfId="0" applyNumberFormat="1" applyFont="1" applyFill="1" applyBorder="1" applyAlignment="1">
      <alignment horizontal="center" vertical="center" wrapText="1"/>
    </xf>
    <xf numFmtId="0" fontId="3" fillId="8" borderId="70" xfId="0" applyFont="1" applyFill="1" applyBorder="1" applyAlignment="1" applyProtection="1">
      <alignment vertical="center" wrapText="1"/>
    </xf>
    <xf numFmtId="0" fontId="3" fillId="8" borderId="59" xfId="0" applyFont="1" applyFill="1" applyBorder="1" applyAlignment="1" applyProtection="1">
      <alignment horizontal="left" vertical="center" wrapText="1"/>
    </xf>
    <xf numFmtId="0" fontId="3" fillId="8" borderId="59" xfId="0" applyFont="1" applyFill="1" applyBorder="1" applyAlignment="1" applyProtection="1">
      <alignment horizontal="center" vertical="center" wrapText="1"/>
    </xf>
    <xf numFmtId="165" fontId="3" fillId="8" borderId="59" xfId="0" applyNumberFormat="1" applyFont="1" applyFill="1" applyBorder="1" applyAlignment="1" applyProtection="1">
      <alignment horizontal="center" vertical="center" wrapText="1"/>
    </xf>
    <xf numFmtId="14" fontId="3" fillId="8" borderId="59" xfId="0" applyNumberFormat="1" applyFont="1" applyFill="1" applyBorder="1" applyAlignment="1" applyProtection="1">
      <alignment horizontal="center" vertical="center" wrapText="1"/>
    </xf>
    <xf numFmtId="0" fontId="3" fillId="8" borderId="71" xfId="0" applyFont="1" applyFill="1" applyBorder="1" applyAlignment="1" applyProtection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165" fontId="3" fillId="11" borderId="59" xfId="0" applyNumberFormat="1" applyFont="1" applyFill="1" applyBorder="1" applyAlignment="1" applyProtection="1">
      <alignment horizontal="center" vertical="center" wrapText="1"/>
    </xf>
    <xf numFmtId="8" fontId="2" fillId="11" borderId="0" xfId="0" applyNumberFormat="1" applyFont="1" applyFill="1" applyBorder="1" applyAlignment="1">
      <alignment horizontal="center" vertical="center" wrapText="1"/>
    </xf>
    <xf numFmtId="8" fontId="2" fillId="9" borderId="0" xfId="0" applyNumberFormat="1" applyFont="1" applyFill="1" applyBorder="1" applyAlignment="1">
      <alignment horizontal="center" vertical="center" wrapText="1"/>
    </xf>
    <xf numFmtId="8" fontId="2" fillId="6" borderId="0" xfId="1" applyNumberFormat="1" applyFont="1"/>
    <xf numFmtId="0" fontId="11" fillId="6" borderId="67" xfId="1" applyNumberFormat="1" applyFont="1" applyBorder="1" applyAlignment="1">
      <alignment horizontal="center" vertical="center" wrapText="1"/>
    </xf>
    <xf numFmtId="0" fontId="8" fillId="6" borderId="0" xfId="1" applyFont="1" applyAlignment="1">
      <alignment horizontal="center"/>
    </xf>
    <xf numFmtId="0" fontId="7" fillId="6" borderId="0" xfId="1" applyFont="1" applyAlignment="1">
      <alignment horizontal="center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wrapText="1"/>
    </xf>
    <xf numFmtId="0" fontId="3" fillId="3" borderId="60" xfId="0" applyFont="1" applyFill="1" applyBorder="1" applyAlignment="1" applyProtection="1">
      <alignment horizontal="left" vertical="center" wrapText="1"/>
    </xf>
    <xf numFmtId="0" fontId="3" fillId="3" borderId="59" xfId="0" applyFont="1" applyFill="1" applyBorder="1" applyAlignment="1" applyProtection="1">
      <alignment horizontal="left" vertical="center" wrapText="1"/>
    </xf>
    <xf numFmtId="0" fontId="3" fillId="3" borderId="52" xfId="0" applyFont="1" applyFill="1" applyBorder="1" applyAlignment="1" applyProtection="1">
      <alignment horizontal="left" vertical="center" wrapText="1"/>
    </xf>
    <xf numFmtId="0" fontId="0" fillId="6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Y val="50"/>
      <c:rAngAx val="1"/>
    </c:view3D>
    <c:plotArea>
      <c:layout/>
      <c:bar3DChart>
        <c:barDir val="bar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92D050"/>
              </a:solidFill>
            </c:spPr>
          </c:dPt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1.94444444444445E-2"/>
                  <c:y val="-9.2592592592593611E-3"/>
                </c:manualLayout>
              </c:layout>
              <c:showVal val="1"/>
            </c:dLbl>
            <c:dLbl>
              <c:idx val="1"/>
              <c:layout>
                <c:manualLayout>
                  <c:x val="1.6666666666666725E-2"/>
                  <c:y val="-4.6296296296296623E-3"/>
                </c:manualLayout>
              </c:layout>
              <c:showVal val="1"/>
            </c:dLbl>
            <c:dLbl>
              <c:idx val="2"/>
              <c:layout>
                <c:manualLayout>
                  <c:x val="1.6666666666666725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6666666666666725E-2"/>
                  <c:y val="-4.6296296296296623E-3"/>
                </c:manualLayout>
              </c:layout>
              <c:showVal val="1"/>
            </c:dLbl>
            <c:dLbl>
              <c:idx val="4"/>
              <c:layout>
                <c:manualLayout>
                  <c:x val="1.3888888888889046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9444444444444445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9444444444444445E-2"/>
                  <c:y val="-8.4875562720135958E-17"/>
                </c:manualLayout>
              </c:layout>
              <c:showVal val="1"/>
            </c:dLbl>
            <c:dLbl>
              <c:idx val="7"/>
              <c:layout>
                <c:manualLayout>
                  <c:x val="2.5000000000000001E-2"/>
                  <c:y val="-4.6296296296296623E-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'Tipo contrato'!$B$5:$B$10</c:f>
              <c:strCache>
                <c:ptCount val="6"/>
                <c:pt idx="0">
                  <c:v>Administrativo Especial</c:v>
                </c:pt>
                <c:pt idx="1">
                  <c:v>Mixto</c:v>
                </c:pt>
                <c:pt idx="2">
                  <c:v>Obras</c:v>
                </c:pt>
                <c:pt idx="3">
                  <c:v>Privado</c:v>
                </c:pt>
                <c:pt idx="4">
                  <c:v>Servicios</c:v>
                </c:pt>
                <c:pt idx="5">
                  <c:v>Suministro</c:v>
                </c:pt>
              </c:strCache>
            </c:strRef>
          </c:cat>
          <c:val>
            <c:numRef>
              <c:f>'Tipo contrato'!$C$5:$C$10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37</c:v>
                </c:pt>
                <c:pt idx="5">
                  <c:v>20</c:v>
                </c:pt>
              </c:numCache>
            </c:numRef>
          </c:val>
        </c:ser>
        <c:shape val="cylinder"/>
        <c:axId val="57873920"/>
        <c:axId val="57875456"/>
        <c:axId val="0"/>
      </c:bar3DChart>
      <c:catAx>
        <c:axId val="57873920"/>
        <c:scaling>
          <c:orientation val="maxMin"/>
        </c:scaling>
        <c:axPos val="l"/>
        <c:tickLblPos val="nextTo"/>
        <c:crossAx val="57875456"/>
        <c:crosses val="autoZero"/>
        <c:lblAlgn val="ctr"/>
        <c:lblOffset val="100"/>
      </c:catAx>
      <c:valAx>
        <c:axId val="57875456"/>
        <c:scaling>
          <c:orientation val="minMax"/>
        </c:scaling>
        <c:axPos val="t"/>
        <c:majorGridlines/>
        <c:numFmt formatCode="General" sourceLinked="1"/>
        <c:tickLblPos val="nextTo"/>
        <c:crossAx val="57873920"/>
        <c:crosses val="autoZero"/>
        <c:crossBetween val="between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X val="20"/>
      <c:rotY val="40"/>
      <c:rAngAx val="1"/>
    </c:view3D>
    <c:plotArea>
      <c:layout>
        <c:manualLayout>
          <c:layoutTarget val="inner"/>
          <c:xMode val="edge"/>
          <c:yMode val="edge"/>
          <c:x val="0.26579082917665597"/>
          <c:y val="0.11597987751531058"/>
          <c:w val="0.59893990523911789"/>
          <c:h val="0.83309419655876593"/>
        </c:manualLayout>
      </c:layout>
      <c:bar3DChart>
        <c:barDir val="bar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92D050"/>
              </a:solidFill>
            </c:spPr>
          </c:dPt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3.374870197300104E-2"/>
                  <c:y val="-2.1218890680033965E-17"/>
                </c:manualLayout>
              </c:layout>
              <c:showVal val="1"/>
            </c:dLbl>
            <c:dLbl>
              <c:idx val="1"/>
              <c:layout>
                <c:manualLayout>
                  <c:x val="3.6344755970924202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3.374870197300104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3.374870197300104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5.1921079958463139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2.0768431983385169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('Tipo contrato'!$B$5,'Tipo contrato'!$B$6:$B$10)</c:f>
              <c:strCache>
                <c:ptCount val="6"/>
                <c:pt idx="0">
                  <c:v>Administrativo Especial</c:v>
                </c:pt>
                <c:pt idx="1">
                  <c:v>Mixto</c:v>
                </c:pt>
                <c:pt idx="2">
                  <c:v>Obras</c:v>
                </c:pt>
                <c:pt idx="3">
                  <c:v>Privado</c:v>
                </c:pt>
                <c:pt idx="4">
                  <c:v>Servicios</c:v>
                </c:pt>
                <c:pt idx="5">
                  <c:v>Suministro</c:v>
                </c:pt>
              </c:strCache>
            </c:strRef>
          </c:cat>
          <c:val>
            <c:numRef>
              <c:f>('Tipo contrato'!$D$5,'Tipo contrato'!$D$6:$D$10)</c:f>
              <c:numCache>
                <c:formatCode>#,##0.00\ "€";[Red]\-#,##0.00\ "€"</c:formatCode>
                <c:ptCount val="6"/>
                <c:pt idx="0">
                  <c:v>381680</c:v>
                </c:pt>
                <c:pt idx="1">
                  <c:v>965904.38</c:v>
                </c:pt>
                <c:pt idx="2">
                  <c:v>10599630.870000001</c:v>
                </c:pt>
                <c:pt idx="3">
                  <c:v>355427.72</c:v>
                </c:pt>
                <c:pt idx="4">
                  <c:v>4743626.1199999992</c:v>
                </c:pt>
                <c:pt idx="5">
                  <c:v>1307835.2700000003</c:v>
                </c:pt>
              </c:numCache>
            </c:numRef>
          </c:val>
        </c:ser>
        <c:shape val="cylinder"/>
        <c:axId val="57910400"/>
        <c:axId val="57911936"/>
        <c:axId val="0"/>
      </c:bar3DChart>
      <c:catAx>
        <c:axId val="57910400"/>
        <c:scaling>
          <c:orientation val="maxMin"/>
        </c:scaling>
        <c:axPos val="l"/>
        <c:tickLblPos val="nextTo"/>
        <c:crossAx val="57911936"/>
        <c:crosses val="autoZero"/>
        <c:auto val="1"/>
        <c:lblAlgn val="ctr"/>
        <c:lblOffset val="100"/>
      </c:catAx>
      <c:valAx>
        <c:axId val="57911936"/>
        <c:scaling>
          <c:orientation val="minMax"/>
        </c:scaling>
        <c:axPos val="t"/>
        <c:majorGridlines/>
        <c:numFmt formatCode="#,##0.00\ &quot;€&quot;;[Red]\-#,##0.00\ &quot;€&quot;" sourceLinked="1"/>
        <c:tickLblPos val="nextTo"/>
        <c:crossAx val="57910400"/>
        <c:crosses val="autoZero"/>
        <c:crossBetween val="between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6.4658894645941337E-2"/>
          <c:y val="0.16461898092065416"/>
          <c:w val="0.88784542314335102"/>
          <c:h val="0.83306613416111452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20"/>
          </c:dPt>
          <c:dLbls>
            <c:dLbl>
              <c:idx val="0"/>
              <c:layout>
                <c:manualLayout>
                  <c:x val="-6.4766839378238406E-2"/>
                  <c:y val="-0.394307969568320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Val val="1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6.4766839378238416E-3"/>
                  <c:y val="0.1536098310291859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Val val="1"/>
              <c:showCatName val="1"/>
              <c:showPercent val="1"/>
              <c:separator>
</c:separator>
            </c:dLbl>
            <c:dLbl>
              <c:idx val="2"/>
              <c:layout/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outEnd"/>
              <c:showVal val="1"/>
              <c:showCatName val="1"/>
              <c:showPercent val="1"/>
            </c:dLbl>
            <c:dLbl>
              <c:idx val="3"/>
              <c:layout>
                <c:manualLayout>
                  <c:x val="4.1018998272884306E-2"/>
                  <c:y val="-1.152073732718894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Val val="1"/>
              <c:showCatName val="1"/>
              <c:showPercent val="1"/>
              <c:separator>
</c:separator>
            </c:dLbl>
            <c:dLblPos val="outEnd"/>
            <c:showVal val="1"/>
            <c:showCatName val="1"/>
            <c:showPercent val="1"/>
            <c:separator>
</c:separator>
          </c:dLbls>
          <c:cat>
            <c:strRef>
              <c:f>'Procedimiento '!$B$29:$E$29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'!$B$33:$E$33</c:f>
              <c:numCache>
                <c:formatCode>General</c:formatCode>
                <c:ptCount val="4"/>
                <c:pt idx="0">
                  <c:v>53</c:v>
                </c:pt>
                <c:pt idx="1">
                  <c:v>17</c:v>
                </c:pt>
                <c:pt idx="2">
                  <c:v>5</c:v>
                </c:pt>
                <c:pt idx="3">
                  <c:v>14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'Procedimiento '!$B$29:$E$29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'!$B$34:$E$34</c:f>
              <c:numCache>
                <c:formatCode>0.00%</c:formatCode>
                <c:ptCount val="4"/>
                <c:pt idx="0">
                  <c:v>0.5955056179775281</c:v>
                </c:pt>
                <c:pt idx="1">
                  <c:v>0.19101123595505617</c:v>
                </c:pt>
                <c:pt idx="2">
                  <c:v>5.6179775280898875E-2</c:v>
                </c:pt>
                <c:pt idx="3">
                  <c:v>0.15730337078651685</c:v>
                </c:pt>
              </c:numCache>
            </c:numRef>
          </c:val>
        </c:ser>
      </c:pie3DChart>
    </c:plotArea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view3D>
      <c:perspective val="30"/>
    </c:view3D>
    <c:plotArea>
      <c:layout>
        <c:manualLayout>
          <c:layoutTarget val="inner"/>
          <c:xMode val="edge"/>
          <c:yMode val="edge"/>
          <c:x val="0.17455616401859234"/>
          <c:y val="4.4192999497110128E-2"/>
          <c:w val="0.78886404631519846"/>
          <c:h val="0.73506485901860719"/>
        </c:manualLayout>
      </c:layout>
      <c:bar3DChart>
        <c:barDir val="col"/>
        <c:grouping val="standard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Lbls>
            <c:dLbl>
              <c:idx val="0"/>
              <c:layout>
                <c:manualLayout>
                  <c:x val="0"/>
                  <c:y val="-8.79629629629630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15.597.793,39 €</a:t>
                    </a:r>
                  </a:p>
                  <a:p>
                    <a:r>
                      <a:rPr lang="en-US"/>
                      <a:t>84,98%</a:t>
                    </a:r>
                  </a:p>
                </c:rich>
              </c:tx>
              <c:showVal val="1"/>
              <c:separator>
</c:separator>
            </c:dLbl>
            <c:dLbl>
              <c:idx val="1"/>
              <c:layout>
                <c:manualLayout>
                  <c:x val="6.8587105624142684E-3"/>
                  <c:y val="-7.8703703703703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2.091.412,91 €</a:t>
                    </a:r>
                  </a:p>
                  <a:p>
                    <a:r>
                      <a:rPr lang="en-US"/>
                      <a:t>11,39%</a:t>
                    </a:r>
                  </a:p>
                </c:rich>
              </c:tx>
              <c:showVal val="1"/>
              <c:separator>
</c:separator>
            </c:dLbl>
            <c:dLbl>
              <c:idx val="2"/>
              <c:layout>
                <c:manualLayout>
                  <c:x val="2.2862368541380886E-2"/>
                  <c:y val="-9.25925925925926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81.039,98 €</a:t>
                    </a:r>
                  </a:p>
                  <a:p>
                    <a:r>
                      <a:rPr lang="en-US"/>
                      <a:t>0,44%</a:t>
                    </a:r>
                  </a:p>
                </c:rich>
              </c:tx>
              <c:showVal val="1"/>
              <c:separator>
</c:separator>
            </c:dLbl>
            <c:dLbl>
              <c:idx val="3"/>
              <c:layout>
                <c:manualLayout>
                  <c:x val="4.5724737082761821E-3"/>
                  <c:y val="-0.106481481481481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583.858,08 €</a:t>
                    </a:r>
                  </a:p>
                  <a:p>
                    <a:r>
                      <a:rPr lang="en-US"/>
                      <a:t>3,18%</a:t>
                    </a:r>
                  </a:p>
                </c:rich>
              </c:tx>
              <c:showVal val="1"/>
              <c:separator>
</c:separator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eparator>
</c:separator>
          </c:dLbls>
          <c:cat>
            <c:strRef>
              <c:f>'Procedimiento '!$B$3:$E$3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'!$B$7:$E$7</c:f>
              <c:numCache>
                <c:formatCode>#,##0.00\ "€";[Red]\-#,##0.00\ "€"</c:formatCode>
                <c:ptCount val="4"/>
                <c:pt idx="0">
                  <c:v>15597793.389999997</c:v>
                </c:pt>
                <c:pt idx="1">
                  <c:v>2091412.91</c:v>
                </c:pt>
                <c:pt idx="2">
                  <c:v>81039.98</c:v>
                </c:pt>
                <c:pt idx="3">
                  <c:v>583858.08000000007</c:v>
                </c:pt>
              </c:numCache>
            </c:numRef>
          </c:val>
        </c:ser>
        <c:dLbls>
          <c:showVal val="1"/>
        </c:dLbls>
        <c:shape val="box"/>
        <c:axId val="58998784"/>
        <c:axId val="59000320"/>
        <c:axId val="58685632"/>
      </c:bar3DChart>
      <c:catAx>
        <c:axId val="58998784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9000320"/>
        <c:crosses val="autoZero"/>
        <c:auto val="1"/>
        <c:lblAlgn val="ctr"/>
        <c:lblOffset val="100"/>
      </c:catAx>
      <c:valAx>
        <c:axId val="59000320"/>
        <c:scaling>
          <c:orientation val="minMax"/>
        </c:scaling>
        <c:axPos val="l"/>
        <c:numFmt formatCode="#,##0.00\ &quot;€&quot;;[Red]\-#,##0.00\ &quot;€&quot;" sourceLinked="1"/>
        <c:tickLblPos val="nextTo"/>
        <c:crossAx val="58998784"/>
        <c:crosses val="autoZero"/>
        <c:crossBetween val="between"/>
      </c:valAx>
      <c:serAx>
        <c:axId val="58685632"/>
        <c:scaling>
          <c:orientation val="minMax"/>
        </c:scaling>
        <c:delete val="1"/>
        <c:axPos val="b"/>
        <c:tickLblPos val="none"/>
        <c:crossAx val="59000320"/>
        <c:crosses val="autoZero"/>
      </c:ser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13</xdr:row>
      <xdr:rowOff>38100</xdr:rowOff>
    </xdr:from>
    <xdr:to>
      <xdr:col>4</xdr:col>
      <xdr:colOff>670560</xdr:colOff>
      <xdr:row>30</xdr:row>
      <xdr:rowOff>60960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106680</xdr:colOff>
      <xdr:row>33</xdr:row>
      <xdr:rowOff>0</xdr:rowOff>
    </xdr:from>
    <xdr:to>
      <xdr:col>4</xdr:col>
      <xdr:colOff>1127760</xdr:colOff>
      <xdr:row>50</xdr:row>
      <xdr:rowOff>60960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868680</xdr:colOff>
      <xdr:row>34</xdr:row>
      <xdr:rowOff>160020</xdr:rowOff>
    </xdr:from>
    <xdr:to>
      <xdr:col>5</xdr:col>
      <xdr:colOff>30480</xdr:colOff>
      <xdr:row>53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944880</xdr:colOff>
      <xdr:row>9</xdr:row>
      <xdr:rowOff>83820</xdr:rowOff>
    </xdr:from>
    <xdr:to>
      <xdr:col>5</xdr:col>
      <xdr:colOff>15240</xdr:colOff>
      <xdr:row>25</xdr:row>
      <xdr:rowOff>106680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zoomScaleNormal="100" workbookViewId="0">
      <pane xSplit="2" ySplit="1" topLeftCell="D92" activePane="bottomRight" state="frozen"/>
      <selection pane="topRight" activeCell="B1" sqref="B1"/>
      <selection pane="bottomLeft" activeCell="A3" sqref="A3"/>
      <selection pane="bottomRight" activeCell="Q96" sqref="Q96"/>
    </sheetView>
  </sheetViews>
  <sheetFormatPr baseColWidth="10" defaultColWidth="8.88671875" defaultRowHeight="12"/>
  <cols>
    <col min="1" max="1" width="8.88671875" style="2"/>
    <col min="2" max="2" width="11.77734375" style="6" customWidth="1"/>
    <col min="3" max="3" width="37.5546875" style="2" customWidth="1"/>
    <col min="4" max="5" width="11.21875" style="6" customWidth="1"/>
    <col min="6" max="6" width="9.5546875" style="6" customWidth="1"/>
    <col min="7" max="7" width="7.88671875" style="6" hidden="1" customWidth="1"/>
    <col min="8" max="8" width="19.109375" style="2" hidden="1" customWidth="1"/>
    <col min="9" max="9" width="14.88671875" style="6" hidden="1" customWidth="1"/>
    <col min="10" max="10" width="14.6640625" style="6" customWidth="1"/>
    <col min="11" max="11" width="14.88671875" style="6" hidden="1" customWidth="1"/>
    <col min="12" max="12" width="15" style="6" customWidth="1"/>
    <col min="13" max="13" width="9.6640625" style="6" hidden="1" customWidth="1"/>
    <col min="14" max="14" width="10.21875" style="6" hidden="1" customWidth="1"/>
    <col min="15" max="16" width="11.21875" style="2" hidden="1" customWidth="1"/>
    <col min="17" max="17" width="15" style="4" customWidth="1"/>
    <col min="18" max="19" width="8.88671875" style="2"/>
    <col min="20" max="20" width="9" style="2" bestFit="1" customWidth="1"/>
    <col min="21" max="16384" width="8.88671875" style="2"/>
  </cols>
  <sheetData>
    <row r="1" spans="1:17" ht="36">
      <c r="B1" s="7" t="s">
        <v>74</v>
      </c>
      <c r="C1" s="7" t="s">
        <v>75</v>
      </c>
      <c r="D1" s="7" t="s">
        <v>76</v>
      </c>
      <c r="E1" s="7" t="s">
        <v>77</v>
      </c>
      <c r="F1" s="7" t="s">
        <v>78</v>
      </c>
      <c r="G1" s="8" t="s">
        <v>0</v>
      </c>
      <c r="H1" s="7" t="s">
        <v>79</v>
      </c>
      <c r="I1" s="9" t="s">
        <v>80</v>
      </c>
      <c r="J1" s="9" t="s">
        <v>81</v>
      </c>
      <c r="K1" s="7" t="s">
        <v>82</v>
      </c>
      <c r="L1" s="9" t="s">
        <v>83</v>
      </c>
      <c r="M1" s="10" t="s">
        <v>84</v>
      </c>
      <c r="N1" s="10" t="s">
        <v>85</v>
      </c>
      <c r="O1" s="7" t="s">
        <v>86</v>
      </c>
      <c r="P1" s="7" t="s">
        <v>87</v>
      </c>
      <c r="Q1" s="1"/>
    </row>
    <row r="2" spans="1:17" ht="36">
      <c r="A2" s="6">
        <v>1</v>
      </c>
      <c r="B2" s="57" t="s">
        <v>60</v>
      </c>
      <c r="C2" s="58" t="s">
        <v>319</v>
      </c>
      <c r="D2" s="59" t="s">
        <v>224</v>
      </c>
      <c r="E2" s="59" t="s">
        <v>93</v>
      </c>
      <c r="F2" s="59" t="s">
        <v>95</v>
      </c>
      <c r="G2" s="59">
        <v>7</v>
      </c>
      <c r="H2" s="60" t="s">
        <v>131</v>
      </c>
      <c r="I2" s="61">
        <v>287400</v>
      </c>
      <c r="J2" s="61">
        <v>347754</v>
      </c>
      <c r="K2" s="61">
        <v>208000</v>
      </c>
      <c r="L2" s="61">
        <v>251680</v>
      </c>
      <c r="M2" s="62">
        <v>43306</v>
      </c>
      <c r="N2" s="62">
        <v>43332</v>
      </c>
      <c r="O2" s="63" t="s">
        <v>320</v>
      </c>
      <c r="P2" s="64" t="s">
        <v>321</v>
      </c>
      <c r="Q2" s="3"/>
    </row>
    <row r="3" spans="1:17" ht="60">
      <c r="A3" s="6">
        <v>1</v>
      </c>
      <c r="B3" s="65" t="s">
        <v>12</v>
      </c>
      <c r="C3" s="66" t="s">
        <v>239</v>
      </c>
      <c r="D3" s="67" t="s">
        <v>224</v>
      </c>
      <c r="E3" s="67" t="s">
        <v>93</v>
      </c>
      <c r="F3" s="67" t="s">
        <v>96</v>
      </c>
      <c r="G3" s="67">
        <v>1</v>
      </c>
      <c r="H3" s="68" t="s">
        <v>101</v>
      </c>
      <c r="I3" s="69" t="s">
        <v>458</v>
      </c>
      <c r="J3" s="69" t="s">
        <v>459</v>
      </c>
      <c r="K3" s="69" t="s">
        <v>460</v>
      </c>
      <c r="L3" s="69" t="s">
        <v>528</v>
      </c>
      <c r="M3" s="70">
        <v>43201</v>
      </c>
      <c r="N3" s="70">
        <v>43206</v>
      </c>
      <c r="O3" s="71" t="s">
        <v>143</v>
      </c>
      <c r="P3" s="72" t="s">
        <v>240</v>
      </c>
      <c r="Q3" s="3"/>
    </row>
    <row r="4" spans="1:17" ht="36">
      <c r="A4" s="6">
        <v>1</v>
      </c>
      <c r="B4" s="73" t="s">
        <v>32</v>
      </c>
      <c r="C4" s="66" t="s">
        <v>410</v>
      </c>
      <c r="D4" s="67" t="s">
        <v>224</v>
      </c>
      <c r="E4" s="67" t="s">
        <v>93</v>
      </c>
      <c r="F4" s="67" t="s">
        <v>96</v>
      </c>
      <c r="G4" s="67">
        <v>1</v>
      </c>
      <c r="H4" s="68" t="s">
        <v>225</v>
      </c>
      <c r="I4" s="74" t="s">
        <v>226</v>
      </c>
      <c r="J4" s="74" t="s">
        <v>226</v>
      </c>
      <c r="K4" s="74" t="s">
        <v>227</v>
      </c>
      <c r="L4" s="74"/>
      <c r="M4" s="70">
        <v>43180</v>
      </c>
      <c r="N4" s="70">
        <v>43181</v>
      </c>
      <c r="O4" s="71" t="s">
        <v>228</v>
      </c>
      <c r="P4" s="75" t="s">
        <v>230</v>
      </c>
      <c r="Q4" s="5"/>
    </row>
    <row r="5" spans="1:17" ht="48.6" thickBot="1">
      <c r="A5" s="6">
        <v>1</v>
      </c>
      <c r="B5" s="279" t="s">
        <v>487</v>
      </c>
      <c r="C5" s="289" t="s">
        <v>488</v>
      </c>
      <c r="D5" s="296" t="s">
        <v>224</v>
      </c>
      <c r="E5" s="296" t="s">
        <v>93</v>
      </c>
      <c r="F5" s="296" t="s">
        <v>96</v>
      </c>
      <c r="G5" s="296">
        <v>1</v>
      </c>
      <c r="H5" s="289" t="s">
        <v>489</v>
      </c>
      <c r="I5" s="306" t="s">
        <v>490</v>
      </c>
      <c r="J5" s="306" t="s">
        <v>491</v>
      </c>
      <c r="K5" s="306" t="s">
        <v>490</v>
      </c>
      <c r="L5" s="310">
        <v>130000</v>
      </c>
      <c r="M5" s="324">
        <v>43453</v>
      </c>
      <c r="N5" s="324">
        <v>43454</v>
      </c>
      <c r="O5" s="303" t="s">
        <v>435</v>
      </c>
      <c r="P5" s="84" t="s">
        <v>434</v>
      </c>
      <c r="Q5" s="3"/>
    </row>
    <row r="6" spans="1:17" ht="24.6" thickBot="1">
      <c r="A6" s="6">
        <v>1</v>
      </c>
      <c r="B6" s="286" t="s">
        <v>64</v>
      </c>
      <c r="C6" s="88" t="s">
        <v>337</v>
      </c>
      <c r="D6" s="89" t="s">
        <v>224</v>
      </c>
      <c r="E6" s="89" t="s">
        <v>184</v>
      </c>
      <c r="F6" s="89" t="s">
        <v>96</v>
      </c>
      <c r="G6" s="89">
        <v>1</v>
      </c>
      <c r="H6" s="90" t="s">
        <v>134</v>
      </c>
      <c r="I6" s="91" t="s">
        <v>338</v>
      </c>
      <c r="J6" s="91" t="s">
        <v>338</v>
      </c>
      <c r="K6" s="91" t="s">
        <v>339</v>
      </c>
      <c r="L6" s="91"/>
      <c r="M6" s="92">
        <v>43299</v>
      </c>
      <c r="N6" s="92">
        <v>43304</v>
      </c>
      <c r="O6" s="93" t="s">
        <v>2</v>
      </c>
      <c r="P6" s="94" t="s">
        <v>2</v>
      </c>
      <c r="Q6" s="3"/>
    </row>
    <row r="7" spans="1:17" ht="33" customHeight="1">
      <c r="A7" s="196">
        <v>1</v>
      </c>
      <c r="B7" s="278" t="s">
        <v>15</v>
      </c>
      <c r="C7" s="287" t="s">
        <v>178</v>
      </c>
      <c r="D7" s="295" t="s">
        <v>179</v>
      </c>
      <c r="E7" s="295" t="s">
        <v>93</v>
      </c>
      <c r="F7" s="295" t="s">
        <v>96</v>
      </c>
      <c r="G7" s="99">
        <v>2</v>
      </c>
      <c r="H7" s="68" t="s">
        <v>180</v>
      </c>
      <c r="I7" s="305" t="s">
        <v>461</v>
      </c>
      <c r="J7" s="317" t="s">
        <v>462</v>
      </c>
      <c r="K7" s="305" t="s">
        <v>463</v>
      </c>
      <c r="L7" s="305"/>
      <c r="M7" s="70">
        <v>43117</v>
      </c>
      <c r="N7" s="70">
        <v>43122</v>
      </c>
      <c r="O7" s="71" t="s">
        <v>181</v>
      </c>
      <c r="P7" s="101" t="s">
        <v>182</v>
      </c>
      <c r="Q7" s="3"/>
    </row>
    <row r="8" spans="1:17" ht="33" customHeight="1">
      <c r="A8" s="194">
        <f>SUM(A2:A7)</f>
        <v>6</v>
      </c>
      <c r="B8" s="278"/>
      <c r="C8" s="341"/>
      <c r="D8" s="295"/>
      <c r="E8" s="295"/>
      <c r="F8" s="295"/>
      <c r="G8" s="99"/>
      <c r="H8" s="68"/>
      <c r="I8" s="305"/>
      <c r="J8" s="317"/>
      <c r="K8" s="305"/>
      <c r="L8" s="342">
        <f>SUM(L2:L7)</f>
        <v>381680</v>
      </c>
      <c r="M8" s="70"/>
      <c r="N8" s="70"/>
      <c r="O8" s="71"/>
      <c r="P8" s="101"/>
      <c r="Q8" s="3"/>
    </row>
    <row r="9" spans="1:17" ht="48">
      <c r="A9" s="6">
        <v>1</v>
      </c>
      <c r="B9" s="65" t="s">
        <v>29</v>
      </c>
      <c r="C9" s="66" t="s">
        <v>234</v>
      </c>
      <c r="D9" s="67" t="s">
        <v>235</v>
      </c>
      <c r="E9" s="67" t="s">
        <v>93</v>
      </c>
      <c r="F9" s="67" t="s">
        <v>95</v>
      </c>
      <c r="G9" s="67">
        <v>2</v>
      </c>
      <c r="H9" s="68" t="s">
        <v>113</v>
      </c>
      <c r="I9" s="69" t="s">
        <v>473</v>
      </c>
      <c r="J9" s="69" t="s">
        <v>474</v>
      </c>
      <c r="K9" s="69" t="s">
        <v>236</v>
      </c>
      <c r="L9" s="69">
        <v>96921</v>
      </c>
      <c r="M9" s="70">
        <v>43194</v>
      </c>
      <c r="N9" s="70">
        <v>43196</v>
      </c>
      <c r="O9" s="71" t="s">
        <v>237</v>
      </c>
      <c r="P9" s="101" t="s">
        <v>238</v>
      </c>
      <c r="Q9" s="3"/>
    </row>
    <row r="10" spans="1:17" ht="108.6" thickBot="1">
      <c r="A10" s="6">
        <v>1</v>
      </c>
      <c r="B10" s="102" t="s">
        <v>398</v>
      </c>
      <c r="C10" s="77" t="s">
        <v>431</v>
      </c>
      <c r="D10" s="298" t="s">
        <v>235</v>
      </c>
      <c r="E10" s="298" t="s">
        <v>94</v>
      </c>
      <c r="F10" s="298" t="s">
        <v>95</v>
      </c>
      <c r="G10" s="79">
        <v>1</v>
      </c>
      <c r="H10" s="77" t="s">
        <v>429</v>
      </c>
      <c r="I10" s="298" t="s">
        <v>432</v>
      </c>
      <c r="J10" s="298" t="s">
        <v>433</v>
      </c>
      <c r="K10" s="319" t="s">
        <v>430</v>
      </c>
      <c r="L10" s="319">
        <v>60289.99</v>
      </c>
      <c r="M10" s="82">
        <v>43264</v>
      </c>
      <c r="N10" s="82">
        <v>43265</v>
      </c>
      <c r="O10" s="83" t="s">
        <v>267</v>
      </c>
      <c r="P10" s="104" t="s">
        <v>268</v>
      </c>
      <c r="Q10" s="3"/>
    </row>
    <row r="11" spans="1:17" ht="72">
      <c r="A11" s="6">
        <v>1</v>
      </c>
      <c r="B11" s="105" t="s">
        <v>401</v>
      </c>
      <c r="C11" s="288" t="s">
        <v>402</v>
      </c>
      <c r="D11" s="123" t="s">
        <v>403</v>
      </c>
      <c r="E11" s="123" t="s">
        <v>93</v>
      </c>
      <c r="F11" s="123" t="s">
        <v>95</v>
      </c>
      <c r="G11" s="123">
        <v>13</v>
      </c>
      <c r="H11" s="122" t="s">
        <v>406</v>
      </c>
      <c r="I11" s="123" t="s">
        <v>404</v>
      </c>
      <c r="J11" s="123" t="s">
        <v>405</v>
      </c>
      <c r="K11" s="123" t="s">
        <v>407</v>
      </c>
      <c r="L11" s="321">
        <v>71668.91</v>
      </c>
      <c r="M11" s="124">
        <v>43425</v>
      </c>
      <c r="N11" s="123" t="s">
        <v>408</v>
      </c>
      <c r="O11" s="122" t="s">
        <v>243</v>
      </c>
      <c r="P11" s="332" t="s">
        <v>386</v>
      </c>
      <c r="Q11" s="239"/>
    </row>
    <row r="12" spans="1:17" ht="36">
      <c r="A12" s="6">
        <v>1</v>
      </c>
      <c r="B12" s="18" t="s">
        <v>14</v>
      </c>
      <c r="C12" s="19" t="s">
        <v>148</v>
      </c>
      <c r="D12" s="20" t="s">
        <v>149</v>
      </c>
      <c r="E12" s="20" t="s">
        <v>93</v>
      </c>
      <c r="F12" s="20" t="s">
        <v>96</v>
      </c>
      <c r="G12" s="28">
        <v>3</v>
      </c>
      <c r="H12" s="21" t="s">
        <v>103</v>
      </c>
      <c r="I12" s="31">
        <v>40082.65</v>
      </c>
      <c r="J12" s="31">
        <v>48500.01</v>
      </c>
      <c r="K12" s="31">
        <v>25980</v>
      </c>
      <c r="L12" s="31">
        <v>31435.8</v>
      </c>
      <c r="M12" s="23">
        <v>43096</v>
      </c>
      <c r="N12" s="23">
        <v>43102</v>
      </c>
      <c r="O12" s="24" t="s">
        <v>150</v>
      </c>
      <c r="P12" s="25" t="s">
        <v>151</v>
      </c>
      <c r="Q12" s="3"/>
    </row>
    <row r="13" spans="1:17" ht="44.4" customHeight="1">
      <c r="A13" s="6">
        <v>1</v>
      </c>
      <c r="B13" s="26" t="s">
        <v>59</v>
      </c>
      <c r="C13" s="19" t="s">
        <v>447</v>
      </c>
      <c r="D13" s="20" t="s">
        <v>348</v>
      </c>
      <c r="E13" s="20" t="s">
        <v>93</v>
      </c>
      <c r="F13" s="20" t="s">
        <v>96</v>
      </c>
      <c r="G13" s="28">
        <v>2</v>
      </c>
      <c r="H13" s="21" t="s">
        <v>130</v>
      </c>
      <c r="I13" s="32">
        <v>601166.12</v>
      </c>
      <c r="J13" s="32">
        <v>727411.01</v>
      </c>
      <c r="K13" s="32">
        <v>583131.14</v>
      </c>
      <c r="L13" s="32">
        <v>705588.68</v>
      </c>
      <c r="M13" s="23">
        <v>43335</v>
      </c>
      <c r="N13" s="23">
        <v>43360</v>
      </c>
      <c r="O13" s="24" t="s">
        <v>350</v>
      </c>
      <c r="P13" s="25" t="s">
        <v>351</v>
      </c>
      <c r="Q13" s="3"/>
    </row>
    <row r="14" spans="1:17" ht="44.4" customHeight="1">
      <c r="A14" s="194">
        <f>SUM(A9:A13)</f>
        <v>5</v>
      </c>
      <c r="B14" s="26"/>
      <c r="C14" s="19"/>
      <c r="D14" s="20"/>
      <c r="E14" s="20"/>
      <c r="F14" s="20"/>
      <c r="G14" s="28"/>
      <c r="H14" s="21"/>
      <c r="I14" s="32"/>
      <c r="J14" s="32"/>
      <c r="K14" s="32"/>
      <c r="L14" s="343">
        <f>SUM(L9:L13)</f>
        <v>965904.38</v>
      </c>
      <c r="M14" s="23"/>
      <c r="N14" s="23"/>
      <c r="O14" s="24"/>
      <c r="P14" s="25"/>
      <c r="Q14" s="3"/>
    </row>
    <row r="15" spans="1:17" ht="36">
      <c r="A15" s="6">
        <v>1</v>
      </c>
      <c r="B15" s="26" t="s">
        <v>4</v>
      </c>
      <c r="C15" s="19" t="s">
        <v>291</v>
      </c>
      <c r="D15" s="20" t="s">
        <v>90</v>
      </c>
      <c r="E15" s="20" t="s">
        <v>93</v>
      </c>
      <c r="F15" s="20" t="s">
        <v>95</v>
      </c>
      <c r="G15" s="20">
        <v>25</v>
      </c>
      <c r="H15" s="21" t="s">
        <v>99</v>
      </c>
      <c r="I15" s="31">
        <v>98929.76</v>
      </c>
      <c r="J15" s="32">
        <v>119705.01</v>
      </c>
      <c r="K15" s="32">
        <v>61049.55</v>
      </c>
      <c r="L15" s="32">
        <v>73869.960000000006</v>
      </c>
      <c r="M15" s="23">
        <v>43285</v>
      </c>
      <c r="N15" s="23">
        <v>43291</v>
      </c>
      <c r="O15" s="24" t="s">
        <v>219</v>
      </c>
      <c r="P15" s="25" t="s">
        <v>292</v>
      </c>
      <c r="Q15" s="3"/>
    </row>
    <row r="16" spans="1:17" ht="72.599999999999994" thickBot="1">
      <c r="A16" s="6">
        <v>1</v>
      </c>
      <c r="B16" s="114" t="s">
        <v>43</v>
      </c>
      <c r="C16" s="115" t="s">
        <v>315</v>
      </c>
      <c r="D16" s="116" t="s">
        <v>90</v>
      </c>
      <c r="E16" s="116" t="s">
        <v>93</v>
      </c>
      <c r="F16" s="116" t="s">
        <v>95</v>
      </c>
      <c r="G16" s="116">
        <v>35</v>
      </c>
      <c r="H16" s="117" t="s">
        <v>119</v>
      </c>
      <c r="I16" s="118">
        <v>2842975.21</v>
      </c>
      <c r="J16" s="118">
        <v>3440000</v>
      </c>
      <c r="K16" s="118" t="s">
        <v>316</v>
      </c>
      <c r="L16" s="118">
        <v>3440000</v>
      </c>
      <c r="M16" s="119">
        <v>43306</v>
      </c>
      <c r="N16" s="119">
        <v>43315</v>
      </c>
      <c r="O16" s="120" t="s">
        <v>317</v>
      </c>
      <c r="P16" s="121" t="s">
        <v>318</v>
      </c>
      <c r="Q16" s="3"/>
    </row>
    <row r="17" spans="1:20" ht="15" customHeight="1" thickBot="1">
      <c r="A17" s="6">
        <v>1</v>
      </c>
      <c r="B17" s="243" t="s">
        <v>9</v>
      </c>
      <c r="C17" s="106" t="s">
        <v>220</v>
      </c>
      <c r="D17" s="107" t="s">
        <v>90</v>
      </c>
      <c r="E17" s="107" t="s">
        <v>93</v>
      </c>
      <c r="F17" s="107" t="s">
        <v>96</v>
      </c>
      <c r="G17" s="107">
        <v>23</v>
      </c>
      <c r="H17" s="108" t="s">
        <v>221</v>
      </c>
      <c r="I17" s="110">
        <v>2638729.0099999998</v>
      </c>
      <c r="J17" s="110">
        <v>2902601.92</v>
      </c>
      <c r="K17" s="110">
        <v>1891704.33</v>
      </c>
      <c r="L17" s="118">
        <v>2080874.76</v>
      </c>
      <c r="M17" s="111">
        <v>43173</v>
      </c>
      <c r="N17" s="111">
        <v>43179</v>
      </c>
      <c r="O17" s="112" t="s">
        <v>222</v>
      </c>
      <c r="P17" s="113" t="s">
        <v>223</v>
      </c>
      <c r="Q17" s="3"/>
    </row>
    <row r="18" spans="1:20" ht="24.6" thickBot="1">
      <c r="A18" s="6">
        <v>1</v>
      </c>
      <c r="B18" s="18" t="s">
        <v>24</v>
      </c>
      <c r="C18" s="19" t="s">
        <v>211</v>
      </c>
      <c r="D18" s="20" t="s">
        <v>90</v>
      </c>
      <c r="E18" s="20" t="s">
        <v>93</v>
      </c>
      <c r="F18" s="20" t="s">
        <v>96</v>
      </c>
      <c r="G18" s="20">
        <v>28</v>
      </c>
      <c r="H18" s="21" t="s">
        <v>110</v>
      </c>
      <c r="I18" s="32">
        <v>723333.14</v>
      </c>
      <c r="J18" s="32">
        <v>875233.1</v>
      </c>
      <c r="K18" s="32">
        <v>553132.85</v>
      </c>
      <c r="L18" s="118">
        <v>669290.75</v>
      </c>
      <c r="M18" s="23">
        <v>43166</v>
      </c>
      <c r="N18" s="23">
        <v>43168</v>
      </c>
      <c r="O18" s="24" t="s">
        <v>212</v>
      </c>
      <c r="P18" s="25" t="s">
        <v>213</v>
      </c>
      <c r="Q18" s="3"/>
    </row>
    <row r="19" spans="1:20" ht="36">
      <c r="A19" s="6">
        <v>1</v>
      </c>
      <c r="B19" s="26" t="s">
        <v>66</v>
      </c>
      <c r="C19" s="19" t="s">
        <v>362</v>
      </c>
      <c r="D19" s="20" t="s">
        <v>90</v>
      </c>
      <c r="E19" s="20" t="s">
        <v>93</v>
      </c>
      <c r="F19" s="20" t="s">
        <v>96</v>
      </c>
      <c r="G19" s="20">
        <v>42</v>
      </c>
      <c r="H19" s="21" t="s">
        <v>135</v>
      </c>
      <c r="I19" s="32">
        <v>2997500</v>
      </c>
      <c r="J19" s="32">
        <v>3626975</v>
      </c>
      <c r="K19" s="32">
        <v>2484927</v>
      </c>
      <c r="L19" s="32">
        <v>3006761.67</v>
      </c>
      <c r="M19" s="23">
        <v>43369</v>
      </c>
      <c r="N19" s="23">
        <v>43375</v>
      </c>
      <c r="O19" s="24" t="s">
        <v>363</v>
      </c>
      <c r="P19" s="25" t="s">
        <v>356</v>
      </c>
      <c r="Q19" s="3"/>
    </row>
    <row r="20" spans="1:20" ht="36">
      <c r="A20" s="6">
        <v>1</v>
      </c>
      <c r="B20" s="26" t="s">
        <v>45</v>
      </c>
      <c r="C20" s="19" t="s">
        <v>342</v>
      </c>
      <c r="D20" s="20" t="s">
        <v>90</v>
      </c>
      <c r="E20" s="20" t="s">
        <v>94</v>
      </c>
      <c r="F20" s="20" t="s">
        <v>95</v>
      </c>
      <c r="G20" s="28">
        <v>21</v>
      </c>
      <c r="H20" s="21" t="s">
        <v>121</v>
      </c>
      <c r="I20" s="32">
        <v>329816.53999999998</v>
      </c>
      <c r="J20" s="32">
        <v>399078.01</v>
      </c>
      <c r="K20" s="32">
        <v>225495.57</v>
      </c>
      <c r="L20" s="32">
        <v>272849.64</v>
      </c>
      <c r="M20" s="23">
        <v>43390</v>
      </c>
      <c r="N20" s="23">
        <v>43416</v>
      </c>
      <c r="O20" s="24" t="s">
        <v>377</v>
      </c>
      <c r="P20" s="25" t="s">
        <v>371</v>
      </c>
      <c r="Q20" s="3"/>
    </row>
    <row r="21" spans="1:20" ht="36">
      <c r="A21" s="6">
        <v>1</v>
      </c>
      <c r="B21" s="26" t="s">
        <v>46</v>
      </c>
      <c r="C21" s="19" t="s">
        <v>345</v>
      </c>
      <c r="D21" s="20" t="s">
        <v>90</v>
      </c>
      <c r="E21" s="20" t="s">
        <v>94</v>
      </c>
      <c r="F21" s="20" t="s">
        <v>95</v>
      </c>
      <c r="G21" s="20">
        <v>37</v>
      </c>
      <c r="H21" s="21" t="s">
        <v>122</v>
      </c>
      <c r="I21" s="32">
        <v>165496.59</v>
      </c>
      <c r="J21" s="32">
        <v>200250.87</v>
      </c>
      <c r="K21" s="32">
        <v>117300</v>
      </c>
      <c r="L21" s="32">
        <v>141933</v>
      </c>
      <c r="M21" s="29">
        <v>43285</v>
      </c>
      <c r="N21" s="30" t="s">
        <v>428</v>
      </c>
      <c r="O21" s="24" t="s">
        <v>267</v>
      </c>
      <c r="P21" s="25" t="s">
        <v>329</v>
      </c>
      <c r="Q21" s="3"/>
    </row>
    <row r="22" spans="1:20" ht="36">
      <c r="A22" s="6">
        <v>1</v>
      </c>
      <c r="B22" s="26" t="s">
        <v>47</v>
      </c>
      <c r="C22" s="19" t="s">
        <v>274</v>
      </c>
      <c r="D22" s="20" t="s">
        <v>90</v>
      </c>
      <c r="E22" s="20" t="s">
        <v>94</v>
      </c>
      <c r="F22" s="20" t="s">
        <v>96</v>
      </c>
      <c r="G22" s="20">
        <v>14</v>
      </c>
      <c r="H22" s="21" t="s">
        <v>123</v>
      </c>
      <c r="I22" s="31">
        <v>551468.07999999996</v>
      </c>
      <c r="J22" s="31">
        <v>667276.38</v>
      </c>
      <c r="K22" s="31">
        <v>452865.59</v>
      </c>
      <c r="L22" s="31">
        <v>547967.36</v>
      </c>
      <c r="M22" s="29">
        <v>43259</v>
      </c>
      <c r="N22" s="23">
        <v>43263</v>
      </c>
      <c r="O22" s="24" t="s">
        <v>263</v>
      </c>
      <c r="P22" s="25" t="s">
        <v>144</v>
      </c>
      <c r="Q22" s="3"/>
    </row>
    <row r="23" spans="1:20" ht="36">
      <c r="A23" s="6">
        <v>1</v>
      </c>
      <c r="B23" s="26" t="s">
        <v>51</v>
      </c>
      <c r="C23" s="19" t="s">
        <v>376</v>
      </c>
      <c r="D23" s="20" t="s">
        <v>90</v>
      </c>
      <c r="E23" s="20" t="s">
        <v>94</v>
      </c>
      <c r="F23" s="20" t="s">
        <v>96</v>
      </c>
      <c r="G23" s="20">
        <v>25</v>
      </c>
      <c r="H23" s="21" t="s">
        <v>124</v>
      </c>
      <c r="I23" s="32">
        <v>465030.03</v>
      </c>
      <c r="J23" s="32">
        <v>562686.34</v>
      </c>
      <c r="K23" s="32">
        <v>302548.53999999998</v>
      </c>
      <c r="L23" s="32">
        <v>366083.73</v>
      </c>
      <c r="M23" s="23">
        <v>43271</v>
      </c>
      <c r="N23" s="23">
        <v>43272</v>
      </c>
      <c r="O23" s="24" t="s">
        <v>281</v>
      </c>
      <c r="P23" s="25" t="s">
        <v>278</v>
      </c>
      <c r="Q23" s="3"/>
    </row>
    <row r="24" spans="1:20">
      <c r="A24" s="194">
        <f>SUM(A15:A23)</f>
        <v>9</v>
      </c>
      <c r="B24" s="26"/>
      <c r="C24" s="19"/>
      <c r="D24" s="20"/>
      <c r="E24" s="20"/>
      <c r="F24" s="20"/>
      <c r="G24" s="20"/>
      <c r="H24" s="21"/>
      <c r="I24" s="32"/>
      <c r="J24" s="32"/>
      <c r="K24" s="32"/>
      <c r="L24" s="343">
        <f>SUM(L15:L23)</f>
        <v>10599630.870000001</v>
      </c>
      <c r="M24" s="23"/>
      <c r="N24" s="23"/>
      <c r="O24" s="24"/>
      <c r="P24" s="25"/>
      <c r="Q24" s="3"/>
    </row>
    <row r="25" spans="1:20" ht="36">
      <c r="A25" s="6">
        <v>1</v>
      </c>
      <c r="B25" s="26" t="s">
        <v>396</v>
      </c>
      <c r="C25" s="19" t="s">
        <v>450</v>
      </c>
      <c r="D25" s="20" t="s">
        <v>183</v>
      </c>
      <c r="E25" s="27" t="s">
        <v>94</v>
      </c>
      <c r="F25" s="20" t="s">
        <v>95</v>
      </c>
      <c r="G25" s="20">
        <v>6</v>
      </c>
      <c r="H25" s="264" t="s">
        <v>426</v>
      </c>
      <c r="I25" s="30" t="s">
        <v>424</v>
      </c>
      <c r="J25" s="30" t="s">
        <v>425</v>
      </c>
      <c r="K25" s="30" t="s">
        <v>427</v>
      </c>
      <c r="L25" s="32">
        <v>21536.720000000001</v>
      </c>
      <c r="M25" s="23">
        <v>43341</v>
      </c>
      <c r="N25" s="23">
        <v>43355</v>
      </c>
      <c r="O25" s="24" t="s">
        <v>341</v>
      </c>
      <c r="P25" s="25" t="s">
        <v>329</v>
      </c>
      <c r="Q25" s="3"/>
    </row>
    <row r="26" spans="1:20" ht="36">
      <c r="A26" s="6">
        <v>1</v>
      </c>
      <c r="B26" s="26" t="s">
        <v>72</v>
      </c>
      <c r="C26" s="19" t="s">
        <v>286</v>
      </c>
      <c r="D26" s="20" t="s">
        <v>183</v>
      </c>
      <c r="E26" s="20" t="s">
        <v>184</v>
      </c>
      <c r="F26" s="20" t="s">
        <v>95</v>
      </c>
      <c r="G26" s="20">
        <v>1</v>
      </c>
      <c r="H26" s="21" t="s">
        <v>138</v>
      </c>
      <c r="I26" s="32">
        <v>22000</v>
      </c>
      <c r="J26" s="32">
        <v>26620</v>
      </c>
      <c r="K26" s="32">
        <v>22000</v>
      </c>
      <c r="L26" s="32">
        <v>26620</v>
      </c>
      <c r="M26" s="23">
        <v>43299</v>
      </c>
      <c r="N26" s="23">
        <v>43304</v>
      </c>
      <c r="O26" s="24" t="s">
        <v>2</v>
      </c>
      <c r="P26" s="25" t="s">
        <v>2</v>
      </c>
      <c r="Q26" s="3"/>
    </row>
    <row r="27" spans="1:20" ht="36">
      <c r="A27" s="6">
        <v>1</v>
      </c>
      <c r="B27" s="26" t="s">
        <v>73</v>
      </c>
      <c r="C27" s="19" t="s">
        <v>287</v>
      </c>
      <c r="D27" s="20" t="s">
        <v>183</v>
      </c>
      <c r="E27" s="20" t="s">
        <v>184</v>
      </c>
      <c r="F27" s="20" t="s">
        <v>95</v>
      </c>
      <c r="G27" s="20">
        <v>1</v>
      </c>
      <c r="H27" s="21" t="s">
        <v>139</v>
      </c>
      <c r="I27" s="32">
        <v>17100</v>
      </c>
      <c r="J27" s="32">
        <v>20691</v>
      </c>
      <c r="K27" s="32">
        <v>17100</v>
      </c>
      <c r="L27" s="32">
        <v>20691</v>
      </c>
      <c r="M27" s="23">
        <v>43299</v>
      </c>
      <c r="N27" s="23">
        <v>43304</v>
      </c>
      <c r="O27" s="24"/>
      <c r="P27" s="25"/>
      <c r="Q27" s="3"/>
    </row>
    <row r="28" spans="1:20" ht="36">
      <c r="A28" s="6">
        <v>1</v>
      </c>
      <c r="B28" s="26" t="s">
        <v>63</v>
      </c>
      <c r="C28" s="19" t="s">
        <v>303</v>
      </c>
      <c r="D28" s="20" t="s">
        <v>183</v>
      </c>
      <c r="E28" s="20" t="s">
        <v>184</v>
      </c>
      <c r="F28" s="20" t="s">
        <v>95</v>
      </c>
      <c r="G28" s="20">
        <v>1</v>
      </c>
      <c r="H28" s="21" t="s">
        <v>133</v>
      </c>
      <c r="I28" s="32">
        <v>19500</v>
      </c>
      <c r="J28" s="32">
        <v>23595</v>
      </c>
      <c r="K28" s="32">
        <v>19500</v>
      </c>
      <c r="L28" s="32">
        <v>23595</v>
      </c>
      <c r="M28" s="23">
        <v>43124</v>
      </c>
      <c r="N28" s="23">
        <v>43133</v>
      </c>
      <c r="O28" s="24" t="s">
        <v>2</v>
      </c>
      <c r="P28" s="25" t="s">
        <v>187</v>
      </c>
      <c r="Q28" s="3"/>
    </row>
    <row r="29" spans="1:20" ht="36">
      <c r="A29" s="6">
        <v>1</v>
      </c>
      <c r="B29" s="26" t="s">
        <v>65</v>
      </c>
      <c r="C29" s="19" t="s">
        <v>302</v>
      </c>
      <c r="D29" s="20" t="s">
        <v>183</v>
      </c>
      <c r="E29" s="20" t="s">
        <v>184</v>
      </c>
      <c r="F29" s="20" t="s">
        <v>95</v>
      </c>
      <c r="G29" s="20">
        <v>1</v>
      </c>
      <c r="H29" s="21" t="s">
        <v>138</v>
      </c>
      <c r="I29" s="32">
        <v>45100</v>
      </c>
      <c r="J29" s="32">
        <v>54571</v>
      </c>
      <c r="K29" s="32">
        <v>45100</v>
      </c>
      <c r="L29" s="32">
        <v>54571</v>
      </c>
      <c r="M29" s="23">
        <v>43250</v>
      </c>
      <c r="N29" s="23">
        <v>43256</v>
      </c>
      <c r="O29" s="24" t="s">
        <v>2</v>
      </c>
      <c r="P29" s="25" t="s">
        <v>2</v>
      </c>
      <c r="Q29" s="3"/>
    </row>
    <row r="30" spans="1:20" ht="36">
      <c r="A30" s="6">
        <v>1</v>
      </c>
      <c r="B30" s="26" t="s">
        <v>300</v>
      </c>
      <c r="C30" s="19" t="s">
        <v>301</v>
      </c>
      <c r="D30" s="20" t="s">
        <v>183</v>
      </c>
      <c r="E30" s="20" t="s">
        <v>184</v>
      </c>
      <c r="F30" s="20" t="s">
        <v>95</v>
      </c>
      <c r="G30" s="20">
        <v>1</v>
      </c>
      <c r="H30" s="21" t="s">
        <v>139</v>
      </c>
      <c r="I30" s="32">
        <v>34900</v>
      </c>
      <c r="J30" s="32">
        <v>42229</v>
      </c>
      <c r="K30" s="32">
        <v>34900</v>
      </c>
      <c r="L30" s="32">
        <v>42229</v>
      </c>
      <c r="M30" s="325">
        <v>43271</v>
      </c>
      <c r="N30" s="325">
        <v>43279</v>
      </c>
      <c r="O30" s="256" t="s">
        <v>492</v>
      </c>
      <c r="P30" s="334" t="s">
        <v>493</v>
      </c>
      <c r="Q30" s="157"/>
      <c r="R30" s="158"/>
      <c r="S30" s="158"/>
      <c r="T30" s="158"/>
    </row>
    <row r="31" spans="1:20" ht="24">
      <c r="A31" s="6">
        <v>1</v>
      </c>
      <c r="B31" s="247" t="s">
        <v>509</v>
      </c>
      <c r="C31" s="251" t="s">
        <v>510</v>
      </c>
      <c r="D31" s="256" t="s">
        <v>183</v>
      </c>
      <c r="E31" s="256" t="s">
        <v>184</v>
      </c>
      <c r="F31" s="256" t="s">
        <v>95</v>
      </c>
      <c r="G31" s="256">
        <v>1</v>
      </c>
      <c r="H31" s="251" t="s">
        <v>511</v>
      </c>
      <c r="I31" s="311">
        <v>28925.62</v>
      </c>
      <c r="J31" s="273">
        <v>35000</v>
      </c>
      <c r="K31" s="318">
        <v>28925.62</v>
      </c>
      <c r="L31" s="318">
        <v>35000</v>
      </c>
      <c r="M31" s="325">
        <v>43124</v>
      </c>
      <c r="N31" s="325">
        <v>43125</v>
      </c>
      <c r="O31" s="251" t="s">
        <v>2</v>
      </c>
      <c r="P31" s="336" t="s">
        <v>2</v>
      </c>
      <c r="Q31" s="340"/>
      <c r="R31" s="158"/>
      <c r="S31" s="158"/>
      <c r="T31" s="158"/>
    </row>
    <row r="32" spans="1:20" ht="24">
      <c r="A32" s="6">
        <v>1</v>
      </c>
      <c r="B32" s="247" t="s">
        <v>512</v>
      </c>
      <c r="C32" s="291" t="s">
        <v>513</v>
      </c>
      <c r="D32" s="256" t="s">
        <v>183</v>
      </c>
      <c r="E32" s="256" t="s">
        <v>184</v>
      </c>
      <c r="F32" s="256" t="s">
        <v>95</v>
      </c>
      <c r="G32" s="256">
        <v>1</v>
      </c>
      <c r="H32" s="251" t="s">
        <v>514</v>
      </c>
      <c r="I32" s="311">
        <v>18181.82</v>
      </c>
      <c r="J32" s="311">
        <v>22000</v>
      </c>
      <c r="K32" s="311">
        <v>18181.82</v>
      </c>
      <c r="L32" s="311">
        <v>22000</v>
      </c>
      <c r="M32" s="325">
        <v>43304</v>
      </c>
      <c r="N32" s="325">
        <v>43305</v>
      </c>
      <c r="O32" s="251"/>
      <c r="P32" s="336"/>
      <c r="Q32" s="340"/>
      <c r="R32" s="158"/>
      <c r="S32" s="158"/>
      <c r="T32" s="158"/>
    </row>
    <row r="33" spans="1:20" ht="24">
      <c r="A33" s="6">
        <v>1</v>
      </c>
      <c r="B33" s="247" t="s">
        <v>515</v>
      </c>
      <c r="C33" s="291" t="s">
        <v>516</v>
      </c>
      <c r="D33" s="256" t="s">
        <v>183</v>
      </c>
      <c r="E33" s="256" t="s">
        <v>184</v>
      </c>
      <c r="F33" s="256" t="s">
        <v>95</v>
      </c>
      <c r="G33" s="256">
        <v>1</v>
      </c>
      <c r="H33" s="251" t="s">
        <v>517</v>
      </c>
      <c r="I33" s="311">
        <v>15500</v>
      </c>
      <c r="J33" s="311">
        <v>18755</v>
      </c>
      <c r="K33" s="311">
        <v>15500</v>
      </c>
      <c r="L33" s="311">
        <v>18755</v>
      </c>
      <c r="M33" s="325">
        <v>43304</v>
      </c>
      <c r="N33" s="325">
        <v>43305</v>
      </c>
      <c r="O33" s="251"/>
      <c r="P33" s="336"/>
      <c r="Q33" s="340"/>
      <c r="R33" s="158"/>
      <c r="S33" s="158"/>
      <c r="T33" s="158"/>
    </row>
    <row r="34" spans="1:20" ht="48">
      <c r="A34" s="6">
        <v>1</v>
      </c>
      <c r="B34" s="247" t="s">
        <v>518</v>
      </c>
      <c r="C34" s="251" t="s">
        <v>519</v>
      </c>
      <c r="D34" s="256" t="s">
        <v>183</v>
      </c>
      <c r="E34" s="256" t="s">
        <v>184</v>
      </c>
      <c r="F34" s="256" t="s">
        <v>95</v>
      </c>
      <c r="G34" s="256">
        <v>1</v>
      </c>
      <c r="H34" s="251" t="s">
        <v>520</v>
      </c>
      <c r="I34" s="311">
        <v>33300</v>
      </c>
      <c r="J34" s="311">
        <v>40293</v>
      </c>
      <c r="K34" s="311">
        <v>33300</v>
      </c>
      <c r="L34" s="311">
        <v>40293</v>
      </c>
      <c r="M34" s="325">
        <v>43451</v>
      </c>
      <c r="N34" s="325">
        <v>43451</v>
      </c>
      <c r="O34" s="251"/>
      <c r="P34" s="336"/>
      <c r="Q34" s="340"/>
      <c r="R34" s="158"/>
      <c r="S34" s="158"/>
      <c r="T34" s="158"/>
    </row>
    <row r="35" spans="1:20" ht="36">
      <c r="A35" s="6">
        <v>1</v>
      </c>
      <c r="B35" s="247" t="s">
        <v>521</v>
      </c>
      <c r="C35" s="291" t="s">
        <v>522</v>
      </c>
      <c r="D35" s="256" t="s">
        <v>183</v>
      </c>
      <c r="E35" s="256" t="s">
        <v>184</v>
      </c>
      <c r="F35" s="256" t="s">
        <v>95</v>
      </c>
      <c r="G35" s="256">
        <v>1</v>
      </c>
      <c r="H35" s="251" t="s">
        <v>523</v>
      </c>
      <c r="I35" s="311">
        <v>25937</v>
      </c>
      <c r="J35" s="273" t="s">
        <v>524</v>
      </c>
      <c r="K35" s="311">
        <v>25937</v>
      </c>
      <c r="L35" s="273">
        <v>25937</v>
      </c>
      <c r="M35" s="325">
        <v>43451</v>
      </c>
      <c r="N35" s="325">
        <v>43453</v>
      </c>
      <c r="O35" s="251"/>
      <c r="P35" s="336"/>
      <c r="Q35" s="340"/>
      <c r="R35" s="158"/>
      <c r="S35" s="158"/>
      <c r="T35" s="158"/>
    </row>
    <row r="36" spans="1:20" ht="36">
      <c r="A36" s="6">
        <v>1</v>
      </c>
      <c r="B36" s="247" t="s">
        <v>525</v>
      </c>
      <c r="C36" s="291" t="s">
        <v>526</v>
      </c>
      <c r="D36" s="256" t="s">
        <v>183</v>
      </c>
      <c r="E36" s="256" t="s">
        <v>184</v>
      </c>
      <c r="F36" s="256" t="s">
        <v>95</v>
      </c>
      <c r="G36" s="256">
        <v>1</v>
      </c>
      <c r="H36" s="251" t="s">
        <v>527</v>
      </c>
      <c r="I36" s="311">
        <v>20000</v>
      </c>
      <c r="J36" s="311">
        <v>24200</v>
      </c>
      <c r="K36" s="311">
        <v>20000</v>
      </c>
      <c r="L36" s="311">
        <v>24200</v>
      </c>
      <c r="M36" s="325">
        <v>43451</v>
      </c>
      <c r="N36" s="325">
        <v>43453</v>
      </c>
      <c r="O36" s="251"/>
      <c r="P36" s="336"/>
      <c r="Q36" s="340"/>
      <c r="R36" s="158"/>
      <c r="S36" s="158"/>
      <c r="T36" s="158"/>
    </row>
    <row r="37" spans="1:20">
      <c r="A37" s="194">
        <f>SUM(A25:A36)</f>
        <v>12</v>
      </c>
      <c r="B37" s="247"/>
      <c r="C37" s="291"/>
      <c r="D37" s="256"/>
      <c r="E37" s="256"/>
      <c r="F37" s="256"/>
      <c r="G37" s="256"/>
      <c r="H37" s="251"/>
      <c r="I37" s="311"/>
      <c r="J37" s="311"/>
      <c r="K37" s="311"/>
      <c r="L37" s="344">
        <f>SUM(L25:L36)</f>
        <v>355427.72</v>
      </c>
      <c r="M37" s="325"/>
      <c r="N37" s="325"/>
      <c r="O37" s="251"/>
      <c r="P37" s="336"/>
      <c r="Q37" s="340"/>
      <c r="R37" s="158"/>
      <c r="S37" s="158"/>
      <c r="T37" s="158"/>
    </row>
    <row r="38" spans="1:20" ht="34.950000000000003" customHeight="1">
      <c r="A38" s="6">
        <v>1</v>
      </c>
      <c r="B38" s="26" t="s">
        <v>8</v>
      </c>
      <c r="C38" s="19" t="s">
        <v>197</v>
      </c>
      <c r="D38" s="20" t="s">
        <v>88</v>
      </c>
      <c r="E38" s="20" t="s">
        <v>93</v>
      </c>
      <c r="F38" s="20" t="s">
        <v>95</v>
      </c>
      <c r="G38" s="20">
        <v>39</v>
      </c>
      <c r="H38" s="264" t="s">
        <v>202</v>
      </c>
      <c r="I38" s="30" t="s">
        <v>198</v>
      </c>
      <c r="J38" s="30"/>
      <c r="K38" s="30" t="s">
        <v>203</v>
      </c>
      <c r="L38" s="32">
        <v>257795.17</v>
      </c>
      <c r="M38" s="29" t="s">
        <v>199</v>
      </c>
      <c r="N38" s="29" t="s">
        <v>200</v>
      </c>
      <c r="O38" s="24" t="s">
        <v>201</v>
      </c>
      <c r="P38" s="25" t="s">
        <v>455</v>
      </c>
      <c r="Q38" s="3"/>
    </row>
    <row r="39" spans="1:20" ht="96">
      <c r="A39" s="6">
        <v>1</v>
      </c>
      <c r="B39" s="26" t="s">
        <v>11</v>
      </c>
      <c r="C39" s="19" t="s">
        <v>171</v>
      </c>
      <c r="D39" s="20" t="s">
        <v>88</v>
      </c>
      <c r="E39" s="20" t="s">
        <v>93</v>
      </c>
      <c r="F39" s="20" t="s">
        <v>95</v>
      </c>
      <c r="G39" s="28">
        <v>4</v>
      </c>
      <c r="H39" s="21" t="s">
        <v>175</v>
      </c>
      <c r="I39" s="22" t="s">
        <v>172</v>
      </c>
      <c r="J39" s="22" t="s">
        <v>173</v>
      </c>
      <c r="K39" s="22" t="s">
        <v>457</v>
      </c>
      <c r="L39" s="32">
        <v>84883.11</v>
      </c>
      <c r="M39" s="23">
        <v>43109</v>
      </c>
      <c r="N39" s="23" t="s">
        <v>174</v>
      </c>
      <c r="O39" s="24" t="s">
        <v>176</v>
      </c>
      <c r="P39" s="25" t="s">
        <v>177</v>
      </c>
      <c r="Q39" s="3"/>
    </row>
    <row r="40" spans="1:20" ht="36">
      <c r="A40" s="6">
        <v>1</v>
      </c>
      <c r="B40" s="18" t="s">
        <v>17</v>
      </c>
      <c r="C40" s="19" t="s">
        <v>160</v>
      </c>
      <c r="D40" s="20" t="s">
        <v>88</v>
      </c>
      <c r="E40" s="20" t="s">
        <v>93</v>
      </c>
      <c r="F40" s="20" t="s">
        <v>95</v>
      </c>
      <c r="G40" s="28">
        <v>7</v>
      </c>
      <c r="H40" s="21" t="s">
        <v>105</v>
      </c>
      <c r="I40" s="22" t="s">
        <v>161</v>
      </c>
      <c r="J40" s="22" t="s">
        <v>162</v>
      </c>
      <c r="K40" s="22" t="s">
        <v>163</v>
      </c>
      <c r="L40" s="22">
        <v>249000</v>
      </c>
      <c r="M40" s="23">
        <v>43082</v>
      </c>
      <c r="N40" s="23">
        <v>43110</v>
      </c>
      <c r="O40" s="24" t="s">
        <v>165</v>
      </c>
      <c r="P40" s="25" t="s">
        <v>164</v>
      </c>
      <c r="Q40" s="3"/>
    </row>
    <row r="41" spans="1:20" ht="48">
      <c r="A41" s="6">
        <v>1</v>
      </c>
      <c r="B41" s="26" t="s">
        <v>18</v>
      </c>
      <c r="C41" s="19" t="s">
        <v>214</v>
      </c>
      <c r="D41" s="20" t="s">
        <v>88</v>
      </c>
      <c r="E41" s="20" t="s">
        <v>93</v>
      </c>
      <c r="F41" s="20" t="s">
        <v>95</v>
      </c>
      <c r="G41" s="20">
        <v>5</v>
      </c>
      <c r="H41" s="21" t="s">
        <v>106</v>
      </c>
      <c r="I41" s="22" t="s">
        <v>464</v>
      </c>
      <c r="J41" s="22" t="s">
        <v>465</v>
      </c>
      <c r="K41" s="22" t="s">
        <v>215</v>
      </c>
      <c r="L41" s="22">
        <v>199266.93</v>
      </c>
      <c r="M41" s="23">
        <v>43152</v>
      </c>
      <c r="N41" s="23">
        <v>43175</v>
      </c>
      <c r="O41" s="24" t="s">
        <v>212</v>
      </c>
      <c r="P41" s="25" t="s">
        <v>216</v>
      </c>
      <c r="Q41" s="3"/>
    </row>
    <row r="42" spans="1:20" ht="60">
      <c r="A42" s="6">
        <v>1</v>
      </c>
      <c r="B42" s="18" t="s">
        <v>22</v>
      </c>
      <c r="C42" s="19" t="s">
        <v>166</v>
      </c>
      <c r="D42" s="20" t="s">
        <v>88</v>
      </c>
      <c r="E42" s="20" t="s">
        <v>93</v>
      </c>
      <c r="F42" s="20" t="s">
        <v>95</v>
      </c>
      <c r="G42" s="20">
        <v>3</v>
      </c>
      <c r="H42" s="21" t="s">
        <v>108</v>
      </c>
      <c r="I42" s="32" t="s">
        <v>167</v>
      </c>
      <c r="J42" s="22" t="s">
        <v>168</v>
      </c>
      <c r="K42" s="32" t="s">
        <v>169</v>
      </c>
      <c r="L42" s="32">
        <v>56828.51</v>
      </c>
      <c r="M42" s="23">
        <v>43096</v>
      </c>
      <c r="N42" s="23">
        <v>43111</v>
      </c>
      <c r="O42" s="24" t="s">
        <v>170</v>
      </c>
      <c r="P42" s="25" t="s">
        <v>151</v>
      </c>
      <c r="Q42" s="3"/>
    </row>
    <row r="43" spans="1:20" ht="36">
      <c r="A43" s="6">
        <v>1</v>
      </c>
      <c r="B43" s="18" t="s">
        <v>23</v>
      </c>
      <c r="C43" s="19" t="s">
        <v>188</v>
      </c>
      <c r="D43" s="20" t="s">
        <v>88</v>
      </c>
      <c r="E43" s="20" t="s">
        <v>93</v>
      </c>
      <c r="F43" s="20" t="s">
        <v>95</v>
      </c>
      <c r="G43" s="20">
        <v>3</v>
      </c>
      <c r="H43" s="21" t="s">
        <v>109</v>
      </c>
      <c r="I43" s="33" t="s">
        <v>189</v>
      </c>
      <c r="J43" s="33" t="s">
        <v>190</v>
      </c>
      <c r="K43" s="33" t="s">
        <v>189</v>
      </c>
      <c r="L43" s="33">
        <v>82134.8</v>
      </c>
      <c r="M43" s="23">
        <v>43109</v>
      </c>
      <c r="N43" s="23">
        <v>43136</v>
      </c>
      <c r="O43" s="24" t="s">
        <v>176</v>
      </c>
      <c r="P43" s="25" t="s">
        <v>191</v>
      </c>
      <c r="Q43" s="3"/>
    </row>
    <row r="44" spans="1:20" ht="36">
      <c r="A44" s="6">
        <v>1</v>
      </c>
      <c r="B44" s="18" t="s">
        <v>1</v>
      </c>
      <c r="C44" s="34" t="s">
        <v>91</v>
      </c>
      <c r="D44" s="20" t="s">
        <v>88</v>
      </c>
      <c r="E44" s="20" t="s">
        <v>93</v>
      </c>
      <c r="F44" s="20" t="s">
        <v>95</v>
      </c>
      <c r="G44" s="20">
        <v>4</v>
      </c>
      <c r="H44" s="21" t="s">
        <v>97</v>
      </c>
      <c r="I44" s="32">
        <v>11000</v>
      </c>
      <c r="J44" s="32">
        <v>13310</v>
      </c>
      <c r="K44" s="32">
        <v>7000</v>
      </c>
      <c r="L44" s="32">
        <v>8470</v>
      </c>
      <c r="M44" s="23">
        <v>43138</v>
      </c>
      <c r="N44" s="23">
        <v>43140</v>
      </c>
      <c r="O44" s="24" t="s">
        <v>150</v>
      </c>
      <c r="P44" s="25" t="s">
        <v>192</v>
      </c>
      <c r="Q44" s="3"/>
    </row>
    <row r="45" spans="1:20" ht="36.6" thickBot="1">
      <c r="A45" s="6">
        <v>1</v>
      </c>
      <c r="B45" s="283" t="s">
        <v>25</v>
      </c>
      <c r="C45" s="115" t="s">
        <v>193</v>
      </c>
      <c r="D45" s="116" t="s">
        <v>88</v>
      </c>
      <c r="E45" s="116" t="s">
        <v>93</v>
      </c>
      <c r="F45" s="116" t="s">
        <v>95</v>
      </c>
      <c r="G45" s="116">
        <v>13</v>
      </c>
      <c r="H45" s="117" t="s">
        <v>108</v>
      </c>
      <c r="I45" s="316" t="s">
        <v>194</v>
      </c>
      <c r="J45" s="316" t="s">
        <v>195</v>
      </c>
      <c r="K45" s="316" t="s">
        <v>194</v>
      </c>
      <c r="L45" s="316">
        <v>44165</v>
      </c>
      <c r="M45" s="119">
        <v>43138</v>
      </c>
      <c r="N45" s="119">
        <v>43140</v>
      </c>
      <c r="O45" s="120" t="s">
        <v>181</v>
      </c>
      <c r="P45" s="121" t="s">
        <v>196</v>
      </c>
      <c r="Q45" s="3"/>
    </row>
    <row r="46" spans="1:20" ht="36">
      <c r="A46" s="6">
        <v>1</v>
      </c>
      <c r="B46" s="242" t="s">
        <v>33</v>
      </c>
      <c r="C46" s="12" t="s">
        <v>273</v>
      </c>
      <c r="D46" s="13" t="s">
        <v>88</v>
      </c>
      <c r="E46" s="13" t="s">
        <v>93</v>
      </c>
      <c r="F46" s="13" t="s">
        <v>95</v>
      </c>
      <c r="G46" s="300">
        <v>2</v>
      </c>
      <c r="H46" s="14" t="s">
        <v>269</v>
      </c>
      <c r="I46" s="86">
        <v>9900</v>
      </c>
      <c r="J46" s="86">
        <v>11979</v>
      </c>
      <c r="K46" s="86">
        <v>7750</v>
      </c>
      <c r="L46" s="86">
        <v>9377.5</v>
      </c>
      <c r="M46" s="15">
        <v>43257</v>
      </c>
      <c r="N46" s="15">
        <v>43266</v>
      </c>
      <c r="O46" s="16" t="s">
        <v>252</v>
      </c>
      <c r="P46" s="17" t="s">
        <v>270</v>
      </c>
      <c r="Q46" s="3"/>
    </row>
    <row r="47" spans="1:20" ht="84">
      <c r="A47" s="6">
        <v>1</v>
      </c>
      <c r="B47" s="26" t="s">
        <v>40</v>
      </c>
      <c r="C47" s="19" t="s">
        <v>288</v>
      </c>
      <c r="D47" s="20" t="s">
        <v>88</v>
      </c>
      <c r="E47" s="20" t="s">
        <v>93</v>
      </c>
      <c r="F47" s="20" t="s">
        <v>95</v>
      </c>
      <c r="G47" s="20">
        <v>4</v>
      </c>
      <c r="H47" s="21" t="s">
        <v>117</v>
      </c>
      <c r="I47" s="22" t="s">
        <v>476</v>
      </c>
      <c r="J47" s="22" t="s">
        <v>477</v>
      </c>
      <c r="K47" s="22" t="s">
        <v>289</v>
      </c>
      <c r="L47" s="323">
        <v>176988</v>
      </c>
      <c r="M47" s="23">
        <v>43259</v>
      </c>
      <c r="N47" s="23">
        <v>43281</v>
      </c>
      <c r="O47" s="24" t="s">
        <v>243</v>
      </c>
      <c r="P47" s="25" t="s">
        <v>290</v>
      </c>
      <c r="Q47" s="3"/>
    </row>
    <row r="48" spans="1:20" ht="60">
      <c r="A48" s="6">
        <v>1</v>
      </c>
      <c r="B48" s="26" t="s">
        <v>37</v>
      </c>
      <c r="C48" s="19" t="s">
        <v>309</v>
      </c>
      <c r="D48" s="20" t="s">
        <v>88</v>
      </c>
      <c r="E48" s="20" t="s">
        <v>93</v>
      </c>
      <c r="F48" s="20" t="s">
        <v>95</v>
      </c>
      <c r="G48" s="20">
        <v>4</v>
      </c>
      <c r="H48" s="21" t="s">
        <v>312</v>
      </c>
      <c r="I48" s="31" t="s">
        <v>310</v>
      </c>
      <c r="J48" s="31" t="s">
        <v>311</v>
      </c>
      <c r="K48" s="32" t="s">
        <v>313</v>
      </c>
      <c r="L48" s="86">
        <v>49997.2</v>
      </c>
      <c r="M48" s="23">
        <v>43306</v>
      </c>
      <c r="N48" s="23">
        <v>43314</v>
      </c>
      <c r="O48" s="24" t="s">
        <v>243</v>
      </c>
      <c r="P48" s="25" t="s">
        <v>314</v>
      </c>
      <c r="Q48" s="3"/>
    </row>
    <row r="49" spans="1:20" ht="36">
      <c r="A49" s="6">
        <v>1</v>
      </c>
      <c r="B49" s="18" t="s">
        <v>5</v>
      </c>
      <c r="C49" s="19" t="s">
        <v>140</v>
      </c>
      <c r="D49" s="20" t="s">
        <v>88</v>
      </c>
      <c r="E49" s="20" t="s">
        <v>93</v>
      </c>
      <c r="F49" s="20" t="s">
        <v>96</v>
      </c>
      <c r="G49" s="20">
        <v>11</v>
      </c>
      <c r="H49" s="21" t="s">
        <v>100</v>
      </c>
      <c r="I49" s="22" t="s">
        <v>141</v>
      </c>
      <c r="J49" s="22" t="s">
        <v>142</v>
      </c>
      <c r="K49" s="22" t="s">
        <v>456</v>
      </c>
      <c r="L49" s="323">
        <v>150000</v>
      </c>
      <c r="M49" s="23">
        <v>43208</v>
      </c>
      <c r="N49" s="23">
        <v>43257</v>
      </c>
      <c r="O49" s="24" t="s">
        <v>143</v>
      </c>
      <c r="P49" s="25" t="s">
        <v>144</v>
      </c>
      <c r="Q49" s="3"/>
    </row>
    <row r="50" spans="1:20" ht="36">
      <c r="A50" s="6">
        <v>1</v>
      </c>
      <c r="B50" s="18" t="s">
        <v>6</v>
      </c>
      <c r="C50" s="19" t="s">
        <v>145</v>
      </c>
      <c r="D50" s="20" t="s">
        <v>88</v>
      </c>
      <c r="E50" s="20" t="s">
        <v>93</v>
      </c>
      <c r="F50" s="20" t="s">
        <v>96</v>
      </c>
      <c r="G50" s="28">
        <v>13</v>
      </c>
      <c r="H50" s="21" t="s">
        <v>146</v>
      </c>
      <c r="I50" s="31">
        <v>41322.31</v>
      </c>
      <c r="J50" s="31">
        <v>50000</v>
      </c>
      <c r="K50" s="31">
        <v>25000</v>
      </c>
      <c r="L50" s="85">
        <v>30250</v>
      </c>
      <c r="M50" s="23">
        <v>43117</v>
      </c>
      <c r="N50" s="23">
        <v>43122</v>
      </c>
      <c r="O50" s="24" t="s">
        <v>147</v>
      </c>
      <c r="P50" s="25" t="s">
        <v>229</v>
      </c>
      <c r="Q50" s="3"/>
    </row>
    <row r="51" spans="1:20" ht="84">
      <c r="A51" s="6">
        <v>1</v>
      </c>
      <c r="B51" s="18" t="s">
        <v>7</v>
      </c>
      <c r="C51" s="19" t="s">
        <v>443</v>
      </c>
      <c r="D51" s="20" t="s">
        <v>88</v>
      </c>
      <c r="E51" s="20" t="s">
        <v>93</v>
      </c>
      <c r="F51" s="20" t="s">
        <v>96</v>
      </c>
      <c r="G51" s="20">
        <v>2</v>
      </c>
      <c r="H51" s="21" t="s">
        <v>444</v>
      </c>
      <c r="I51" s="31">
        <v>959504.13</v>
      </c>
      <c r="J51" s="31">
        <v>1161000</v>
      </c>
      <c r="K51" s="31">
        <v>733501.56</v>
      </c>
      <c r="L51" s="31">
        <v>887536.89</v>
      </c>
      <c r="M51" s="23">
        <v>43047</v>
      </c>
      <c r="N51" s="23">
        <v>43108</v>
      </c>
      <c r="O51" s="24" t="s">
        <v>454</v>
      </c>
      <c r="P51" s="25" t="s">
        <v>453</v>
      </c>
      <c r="Q51" s="3"/>
    </row>
    <row r="52" spans="1:20" ht="36">
      <c r="A52" s="6">
        <v>1</v>
      </c>
      <c r="B52" s="18" t="s">
        <v>10</v>
      </c>
      <c r="C52" s="19" t="s">
        <v>156</v>
      </c>
      <c r="D52" s="20" t="s">
        <v>88</v>
      </c>
      <c r="E52" s="20" t="s">
        <v>93</v>
      </c>
      <c r="F52" s="20" t="s">
        <v>96</v>
      </c>
      <c r="G52" s="20">
        <v>2</v>
      </c>
      <c r="H52" s="21" t="s">
        <v>157</v>
      </c>
      <c r="I52" s="32">
        <v>42809.919999999998</v>
      </c>
      <c r="J52" s="32">
        <v>51800</v>
      </c>
      <c r="K52" s="32">
        <v>35696.129999999997</v>
      </c>
      <c r="L52" s="32">
        <v>43192.32</v>
      </c>
      <c r="M52" s="23">
        <v>43104</v>
      </c>
      <c r="N52" s="23">
        <v>43105</v>
      </c>
      <c r="O52" s="24" t="s">
        <v>158</v>
      </c>
      <c r="P52" s="25" t="s">
        <v>159</v>
      </c>
      <c r="Q52" s="3"/>
    </row>
    <row r="53" spans="1:20" ht="36">
      <c r="A53" s="6">
        <v>1</v>
      </c>
      <c r="B53" s="26" t="s">
        <v>13</v>
      </c>
      <c r="C53" s="19" t="s">
        <v>185</v>
      </c>
      <c r="D53" s="20" t="s">
        <v>88</v>
      </c>
      <c r="E53" s="20" t="s">
        <v>93</v>
      </c>
      <c r="F53" s="20" t="s">
        <v>96</v>
      </c>
      <c r="G53" s="28">
        <v>2</v>
      </c>
      <c r="H53" s="21" t="s">
        <v>102</v>
      </c>
      <c r="I53" s="31">
        <v>5000</v>
      </c>
      <c r="J53" s="31">
        <v>6050</v>
      </c>
      <c r="K53" s="32">
        <v>2500</v>
      </c>
      <c r="L53" s="32">
        <v>3025</v>
      </c>
      <c r="M53" s="23">
        <v>43124</v>
      </c>
      <c r="N53" s="23">
        <v>43125</v>
      </c>
      <c r="O53" s="24" t="s">
        <v>150</v>
      </c>
      <c r="P53" s="25" t="s">
        <v>186</v>
      </c>
      <c r="Q53" s="3"/>
    </row>
    <row r="54" spans="1:20" ht="36">
      <c r="A54" s="6">
        <v>1</v>
      </c>
      <c r="B54" s="18" t="s">
        <v>16</v>
      </c>
      <c r="C54" s="19" t="s">
        <v>445</v>
      </c>
      <c r="D54" s="20" t="s">
        <v>88</v>
      </c>
      <c r="E54" s="20" t="s">
        <v>93</v>
      </c>
      <c r="F54" s="20" t="s">
        <v>96</v>
      </c>
      <c r="G54" s="28">
        <v>1</v>
      </c>
      <c r="H54" s="21" t="s">
        <v>104</v>
      </c>
      <c r="I54" s="32">
        <v>19440</v>
      </c>
      <c r="J54" s="32">
        <v>23522.400000000001</v>
      </c>
      <c r="K54" s="32">
        <v>18000</v>
      </c>
      <c r="L54" s="32">
        <v>21780</v>
      </c>
      <c r="M54" s="23">
        <v>43131</v>
      </c>
      <c r="N54" s="23">
        <v>43145</v>
      </c>
      <c r="O54" s="24" t="s">
        <v>176</v>
      </c>
      <c r="P54" s="25" t="s">
        <v>196</v>
      </c>
      <c r="Q54" s="3"/>
    </row>
    <row r="55" spans="1:20" ht="48.6" thickBot="1">
      <c r="A55" s="6">
        <v>1</v>
      </c>
      <c r="B55" s="282" t="s">
        <v>26</v>
      </c>
      <c r="C55" s="129" t="s">
        <v>217</v>
      </c>
      <c r="D55" s="130" t="s">
        <v>88</v>
      </c>
      <c r="E55" s="130" t="s">
        <v>93</v>
      </c>
      <c r="F55" s="130" t="s">
        <v>96</v>
      </c>
      <c r="G55" s="130">
        <v>1</v>
      </c>
      <c r="H55" s="131" t="s">
        <v>111</v>
      </c>
      <c r="I55" s="269" t="s">
        <v>466</v>
      </c>
      <c r="J55" s="269" t="s">
        <v>467</v>
      </c>
      <c r="K55" s="269" t="s">
        <v>218</v>
      </c>
      <c r="L55" s="132">
        <v>539484.42000000004</v>
      </c>
      <c r="M55" s="133">
        <v>43152</v>
      </c>
      <c r="N55" s="133">
        <v>43175</v>
      </c>
      <c r="O55" s="134" t="s">
        <v>219</v>
      </c>
      <c r="P55" s="135" t="s">
        <v>216</v>
      </c>
      <c r="Q55" s="3"/>
    </row>
    <row r="56" spans="1:20" ht="108.6" thickBot="1">
      <c r="A56" s="6">
        <v>1</v>
      </c>
      <c r="B56" s="285" t="s">
        <v>436</v>
      </c>
      <c r="C56" s="137" t="s">
        <v>437</v>
      </c>
      <c r="D56" s="252" t="s">
        <v>88</v>
      </c>
      <c r="E56" s="252" t="s">
        <v>93</v>
      </c>
      <c r="F56" s="252" t="s">
        <v>96</v>
      </c>
      <c r="G56" s="252">
        <v>3</v>
      </c>
      <c r="H56" s="261" t="s">
        <v>104</v>
      </c>
      <c r="I56" s="266" t="s">
        <v>468</v>
      </c>
      <c r="J56" s="266" t="s">
        <v>469</v>
      </c>
      <c r="K56" s="266" t="s">
        <v>470</v>
      </c>
      <c r="L56" s="267">
        <v>152518.07999999999</v>
      </c>
      <c r="M56" s="328">
        <v>43138</v>
      </c>
      <c r="N56" s="328">
        <v>43145</v>
      </c>
      <c r="O56" s="331" t="s">
        <v>212</v>
      </c>
      <c r="P56" s="143" t="s">
        <v>438</v>
      </c>
      <c r="Q56" s="3"/>
      <c r="R56" s="203">
        <v>148946.16</v>
      </c>
      <c r="S56" s="203">
        <v>3571.92</v>
      </c>
      <c r="T56" s="203">
        <f>SUM(R56:S56)</f>
        <v>152518.08000000002</v>
      </c>
    </row>
    <row r="57" spans="1:20" ht="36">
      <c r="A57" s="6">
        <v>1</v>
      </c>
      <c r="B57" s="105" t="s">
        <v>30</v>
      </c>
      <c r="C57" s="106" t="s">
        <v>231</v>
      </c>
      <c r="D57" s="107" t="s">
        <v>88</v>
      </c>
      <c r="E57" s="107" t="s">
        <v>93</v>
      </c>
      <c r="F57" s="107" t="s">
        <v>96</v>
      </c>
      <c r="G57" s="107">
        <v>2</v>
      </c>
      <c r="H57" s="108" t="s">
        <v>232</v>
      </c>
      <c r="I57" s="110">
        <v>111818.19</v>
      </c>
      <c r="J57" s="110">
        <v>135300.01</v>
      </c>
      <c r="K57" s="110">
        <v>109568.13</v>
      </c>
      <c r="L57" s="110">
        <v>132577.44</v>
      </c>
      <c r="M57" s="111">
        <v>43187</v>
      </c>
      <c r="N57" s="111">
        <v>43192</v>
      </c>
      <c r="O57" s="112" t="s">
        <v>233</v>
      </c>
      <c r="P57" s="113" t="s">
        <v>409</v>
      </c>
      <c r="Q57" s="3"/>
    </row>
    <row r="58" spans="1:20" ht="24">
      <c r="A58" s="6">
        <v>1</v>
      </c>
      <c r="B58" s="26" t="s">
        <v>28</v>
      </c>
      <c r="C58" s="19" t="s">
        <v>359</v>
      </c>
      <c r="D58" s="20" t="s">
        <v>88</v>
      </c>
      <c r="E58" s="20" t="s">
        <v>93</v>
      </c>
      <c r="F58" s="20" t="s">
        <v>96</v>
      </c>
      <c r="G58" s="28">
        <v>6</v>
      </c>
      <c r="H58" s="21" t="s">
        <v>360</v>
      </c>
      <c r="I58" s="32">
        <v>147657.01999999999</v>
      </c>
      <c r="J58" s="32">
        <v>149999.99</v>
      </c>
      <c r="K58" s="32">
        <v>120000</v>
      </c>
      <c r="L58" s="32">
        <v>122017.56</v>
      </c>
      <c r="M58" s="23">
        <v>43292</v>
      </c>
      <c r="N58" s="23">
        <v>43374</v>
      </c>
      <c r="O58" s="24" t="s">
        <v>228</v>
      </c>
      <c r="P58" s="25" t="s">
        <v>361</v>
      </c>
      <c r="Q58" s="3"/>
    </row>
    <row r="59" spans="1:20" ht="72">
      <c r="A59" s="6">
        <v>1</v>
      </c>
      <c r="B59" s="26" t="s">
        <v>36</v>
      </c>
      <c r="C59" s="19" t="s">
        <v>446</v>
      </c>
      <c r="D59" s="20" t="s">
        <v>88</v>
      </c>
      <c r="E59" s="20" t="s">
        <v>93</v>
      </c>
      <c r="F59" s="20" t="s">
        <v>96</v>
      </c>
      <c r="G59" s="28">
        <v>3</v>
      </c>
      <c r="H59" s="21" t="s">
        <v>115</v>
      </c>
      <c r="I59" s="22" t="s">
        <v>327</v>
      </c>
      <c r="J59" s="22" t="s">
        <v>478</v>
      </c>
      <c r="K59" s="22" t="s">
        <v>328</v>
      </c>
      <c r="L59" s="32">
        <v>32000</v>
      </c>
      <c r="M59" s="23">
        <v>43325</v>
      </c>
      <c r="N59" s="23">
        <v>43341</v>
      </c>
      <c r="O59" s="24" t="s">
        <v>252</v>
      </c>
      <c r="P59" s="25" t="s">
        <v>329</v>
      </c>
      <c r="Q59" s="3"/>
    </row>
    <row r="60" spans="1:20" ht="36.6" thickBot="1">
      <c r="A60" s="6">
        <v>1</v>
      </c>
      <c r="B60" s="114" t="s">
        <v>38</v>
      </c>
      <c r="C60" s="115" t="s">
        <v>330</v>
      </c>
      <c r="D60" s="116" t="s">
        <v>88</v>
      </c>
      <c r="E60" s="116" t="s">
        <v>93</v>
      </c>
      <c r="F60" s="116" t="s">
        <v>96</v>
      </c>
      <c r="G60" s="116">
        <v>2</v>
      </c>
      <c r="H60" s="117" t="s">
        <v>331</v>
      </c>
      <c r="I60" s="118">
        <v>80000</v>
      </c>
      <c r="J60" s="118" t="s">
        <v>479</v>
      </c>
      <c r="K60" s="118">
        <v>73440</v>
      </c>
      <c r="L60" s="118">
        <v>73440</v>
      </c>
      <c r="M60" s="119">
        <v>43325</v>
      </c>
      <c r="N60" s="119">
        <v>43341</v>
      </c>
      <c r="O60" s="120" t="s">
        <v>243</v>
      </c>
      <c r="P60" s="121" t="s">
        <v>329</v>
      </c>
      <c r="Q60" s="3"/>
    </row>
    <row r="61" spans="1:20" ht="48.6" thickBot="1">
      <c r="A61" s="6">
        <v>1</v>
      </c>
      <c r="B61" s="50" t="s">
        <v>48</v>
      </c>
      <c r="C61" s="43" t="s">
        <v>276</v>
      </c>
      <c r="D61" s="44" t="s">
        <v>88</v>
      </c>
      <c r="E61" s="44" t="s">
        <v>93</v>
      </c>
      <c r="F61" s="44" t="s">
        <v>96</v>
      </c>
      <c r="G61" s="302">
        <v>4</v>
      </c>
      <c r="H61" s="45" t="s">
        <v>285</v>
      </c>
      <c r="I61" s="46" t="s">
        <v>480</v>
      </c>
      <c r="J61" s="46" t="s">
        <v>481</v>
      </c>
      <c r="K61" s="46" t="s">
        <v>277</v>
      </c>
      <c r="L61" s="118">
        <v>223127.41</v>
      </c>
      <c r="M61" s="47">
        <v>43250</v>
      </c>
      <c r="N61" s="47">
        <v>43272</v>
      </c>
      <c r="O61" s="48" t="s">
        <v>279</v>
      </c>
      <c r="P61" s="49" t="s">
        <v>278</v>
      </c>
      <c r="Q61" s="3"/>
    </row>
    <row r="62" spans="1:20" ht="72.599999999999994" thickBot="1">
      <c r="A62" s="6">
        <v>1</v>
      </c>
      <c r="B62" s="105" t="s">
        <v>50</v>
      </c>
      <c r="C62" s="106" t="s">
        <v>364</v>
      </c>
      <c r="D62" s="107" t="s">
        <v>88</v>
      </c>
      <c r="E62" s="107" t="s">
        <v>93</v>
      </c>
      <c r="F62" s="107" t="s">
        <v>96</v>
      </c>
      <c r="G62" s="144">
        <v>1</v>
      </c>
      <c r="H62" s="108" t="s">
        <v>365</v>
      </c>
      <c r="I62" s="145" t="s">
        <v>482</v>
      </c>
      <c r="J62" s="145" t="s">
        <v>483</v>
      </c>
      <c r="K62" s="145" t="s">
        <v>484</v>
      </c>
      <c r="L62" s="118">
        <v>66000</v>
      </c>
      <c r="M62" s="111">
        <v>43369</v>
      </c>
      <c r="N62" s="111">
        <v>43396</v>
      </c>
      <c r="O62" s="112" t="s">
        <v>326</v>
      </c>
      <c r="P62" s="113" t="s">
        <v>366</v>
      </c>
      <c r="Q62" s="3"/>
    </row>
    <row r="63" spans="1:20" ht="48">
      <c r="A63" s="6">
        <v>1</v>
      </c>
      <c r="B63" s="26" t="s">
        <v>397</v>
      </c>
      <c r="C63" s="19" t="s">
        <v>448</v>
      </c>
      <c r="D63" s="27" t="s">
        <v>88</v>
      </c>
      <c r="E63" s="27" t="s">
        <v>93</v>
      </c>
      <c r="F63" s="27" t="s">
        <v>96</v>
      </c>
      <c r="G63" s="27">
        <v>8</v>
      </c>
      <c r="H63" s="19" t="s">
        <v>412</v>
      </c>
      <c r="I63" s="30" t="s">
        <v>486</v>
      </c>
      <c r="J63" s="30" t="s">
        <v>485</v>
      </c>
      <c r="K63" s="30" t="s">
        <v>413</v>
      </c>
      <c r="L63" s="204">
        <v>87454.23</v>
      </c>
      <c r="M63" s="29">
        <v>43446</v>
      </c>
      <c r="N63" s="29">
        <v>43447</v>
      </c>
      <c r="O63" s="24" t="s">
        <v>414</v>
      </c>
      <c r="P63" s="25" t="s">
        <v>415</v>
      </c>
      <c r="Q63" s="3"/>
    </row>
    <row r="64" spans="1:20" ht="36">
      <c r="A64" s="6">
        <v>1</v>
      </c>
      <c r="B64" s="26" t="s">
        <v>399</v>
      </c>
      <c r="C64" s="19" t="s">
        <v>416</v>
      </c>
      <c r="D64" s="27" t="s">
        <v>88</v>
      </c>
      <c r="E64" s="27" t="s">
        <v>93</v>
      </c>
      <c r="F64" s="27" t="s">
        <v>96</v>
      </c>
      <c r="G64" s="27">
        <v>3</v>
      </c>
      <c r="H64" s="19" t="s">
        <v>423</v>
      </c>
      <c r="I64" s="204">
        <v>112998</v>
      </c>
      <c r="J64" s="204">
        <v>136727.57999999999</v>
      </c>
      <c r="K64" s="204">
        <v>103900</v>
      </c>
      <c r="L64" s="204">
        <v>125719</v>
      </c>
      <c r="M64" s="29">
        <v>43432</v>
      </c>
      <c r="N64" s="29">
        <v>43460</v>
      </c>
      <c r="O64" s="24" t="s">
        <v>385</v>
      </c>
      <c r="P64" s="25" t="s">
        <v>415</v>
      </c>
      <c r="Q64" s="3"/>
    </row>
    <row r="65" spans="1:20" ht="60">
      <c r="A65" s="6">
        <v>1</v>
      </c>
      <c r="B65" s="247" t="s">
        <v>494</v>
      </c>
      <c r="C65" s="293" t="s">
        <v>495</v>
      </c>
      <c r="D65" s="256" t="s">
        <v>88</v>
      </c>
      <c r="E65" s="256" t="s">
        <v>93</v>
      </c>
      <c r="F65" s="256" t="s">
        <v>96</v>
      </c>
      <c r="G65" s="301">
        <v>3</v>
      </c>
      <c r="H65" s="251" t="s">
        <v>496</v>
      </c>
      <c r="I65" s="273" t="s">
        <v>497</v>
      </c>
      <c r="J65" s="273" t="s">
        <v>498</v>
      </c>
      <c r="K65" s="273" t="s">
        <v>499</v>
      </c>
      <c r="L65" s="311">
        <v>63888</v>
      </c>
      <c r="M65" s="23">
        <v>43355</v>
      </c>
      <c r="N65" s="23">
        <v>43356</v>
      </c>
      <c r="O65" s="24" t="s">
        <v>344</v>
      </c>
      <c r="P65" s="25" t="s">
        <v>343</v>
      </c>
      <c r="Q65" s="3"/>
    </row>
    <row r="66" spans="1:20" ht="39.6" customHeight="1">
      <c r="A66" s="6">
        <v>1</v>
      </c>
      <c r="B66" s="280" t="s">
        <v>502</v>
      </c>
      <c r="C66" s="290" t="s">
        <v>503</v>
      </c>
      <c r="D66" s="297" t="s">
        <v>88</v>
      </c>
      <c r="E66" s="297" t="s">
        <v>93</v>
      </c>
      <c r="F66" s="297" t="s">
        <v>96</v>
      </c>
      <c r="G66" s="297">
        <v>1</v>
      </c>
      <c r="H66" s="290" t="s">
        <v>504</v>
      </c>
      <c r="I66" s="307" t="s">
        <v>505</v>
      </c>
      <c r="J66" s="307" t="s">
        <v>506</v>
      </c>
      <c r="K66" s="307" t="s">
        <v>507</v>
      </c>
      <c r="L66" s="273">
        <v>192480</v>
      </c>
      <c r="M66" s="133">
        <v>43355</v>
      </c>
      <c r="N66" s="133">
        <v>43357</v>
      </c>
      <c r="O66" s="134" t="s">
        <v>347</v>
      </c>
      <c r="P66" s="135" t="s">
        <v>346</v>
      </c>
      <c r="Q66" s="3"/>
    </row>
    <row r="67" spans="1:20" ht="96.6" thickBot="1">
      <c r="A67" s="6">
        <v>1</v>
      </c>
      <c r="B67" s="148" t="s">
        <v>42</v>
      </c>
      <c r="C67" s="149" t="s">
        <v>275</v>
      </c>
      <c r="D67" s="150" t="s">
        <v>88</v>
      </c>
      <c r="E67" s="150" t="s">
        <v>94</v>
      </c>
      <c r="F67" s="150" t="s">
        <v>96</v>
      </c>
      <c r="G67" s="150">
        <v>3</v>
      </c>
      <c r="H67" s="151" t="s">
        <v>262</v>
      </c>
      <c r="I67" s="315" t="s">
        <v>264</v>
      </c>
      <c r="J67" s="315" t="s">
        <v>265</v>
      </c>
      <c r="K67" s="315" t="s">
        <v>266</v>
      </c>
      <c r="L67" s="153">
        <v>31632.15</v>
      </c>
      <c r="M67" s="154">
        <v>43342</v>
      </c>
      <c r="N67" s="154">
        <v>43342</v>
      </c>
      <c r="O67" s="155" t="s">
        <v>336</v>
      </c>
      <c r="P67" s="156" t="s">
        <v>314</v>
      </c>
      <c r="Q67" s="3"/>
    </row>
    <row r="68" spans="1:20" ht="72.599999999999994" thickBot="1">
      <c r="A68" s="6">
        <v>1</v>
      </c>
      <c r="B68" s="105" t="s">
        <v>49</v>
      </c>
      <c r="C68" s="106" t="s">
        <v>280</v>
      </c>
      <c r="D68" s="107" t="s">
        <v>88</v>
      </c>
      <c r="E68" s="107" t="s">
        <v>94</v>
      </c>
      <c r="F68" s="107" t="s">
        <v>96</v>
      </c>
      <c r="G68" s="144">
        <v>3</v>
      </c>
      <c r="H68" s="108" t="s">
        <v>285</v>
      </c>
      <c r="I68" s="145" t="s">
        <v>282</v>
      </c>
      <c r="J68" s="145" t="s">
        <v>283</v>
      </c>
      <c r="K68" s="145" t="s">
        <v>284</v>
      </c>
      <c r="L68" s="315">
        <v>34488.519999999997</v>
      </c>
      <c r="M68" s="111">
        <v>43439</v>
      </c>
      <c r="N68" s="111">
        <v>43441</v>
      </c>
      <c r="O68" s="112" t="s">
        <v>391</v>
      </c>
      <c r="P68" s="113" t="s">
        <v>389</v>
      </c>
      <c r="Q68" s="3"/>
    </row>
    <row r="69" spans="1:20" ht="39" customHeight="1">
      <c r="A69" s="6">
        <v>1</v>
      </c>
      <c r="B69" s="26" t="s">
        <v>54</v>
      </c>
      <c r="C69" s="19" t="s">
        <v>340</v>
      </c>
      <c r="D69" s="20" t="s">
        <v>88</v>
      </c>
      <c r="E69" s="20" t="s">
        <v>94</v>
      </c>
      <c r="F69" s="20" t="s">
        <v>96</v>
      </c>
      <c r="G69" s="20">
        <v>14</v>
      </c>
      <c r="H69" s="21" t="s">
        <v>125</v>
      </c>
      <c r="I69" s="32">
        <v>49586.78</v>
      </c>
      <c r="J69" s="32">
        <v>60000</v>
      </c>
      <c r="K69" s="32">
        <v>28061.16</v>
      </c>
      <c r="L69" s="32">
        <v>33954</v>
      </c>
      <c r="M69" s="23">
        <v>43453</v>
      </c>
      <c r="N69" s="23">
        <v>43461</v>
      </c>
      <c r="O69" s="24" t="s">
        <v>385</v>
      </c>
      <c r="P69" s="25" t="s">
        <v>394</v>
      </c>
      <c r="Q69" s="3"/>
    </row>
    <row r="70" spans="1:20" ht="60.6" thickBot="1">
      <c r="A70" s="6">
        <v>1</v>
      </c>
      <c r="B70" s="26" t="s">
        <v>68</v>
      </c>
      <c r="C70" s="19" t="s">
        <v>332</v>
      </c>
      <c r="D70" s="20" t="s">
        <v>88</v>
      </c>
      <c r="E70" s="20" t="s">
        <v>94</v>
      </c>
      <c r="F70" s="20" t="s">
        <v>96</v>
      </c>
      <c r="G70" s="28">
        <v>1</v>
      </c>
      <c r="H70" s="21" t="s">
        <v>136</v>
      </c>
      <c r="I70" s="22" t="s">
        <v>333</v>
      </c>
      <c r="J70" s="22" t="s">
        <v>334</v>
      </c>
      <c r="K70" s="22" t="s">
        <v>335</v>
      </c>
      <c r="L70" s="153">
        <v>20472.150000000001</v>
      </c>
      <c r="M70" s="23">
        <v>43299</v>
      </c>
      <c r="N70" s="23">
        <v>43301</v>
      </c>
      <c r="O70" s="24" t="s">
        <v>297</v>
      </c>
      <c r="P70" s="25" t="s">
        <v>298</v>
      </c>
      <c r="Q70" s="3"/>
    </row>
    <row r="71" spans="1:20" ht="34.950000000000003" customHeight="1">
      <c r="A71" s="6">
        <v>1</v>
      </c>
      <c r="B71" s="26" t="s">
        <v>71</v>
      </c>
      <c r="C71" s="19" t="s">
        <v>392</v>
      </c>
      <c r="D71" s="20" t="s">
        <v>88</v>
      </c>
      <c r="E71" s="20" t="s">
        <v>94</v>
      </c>
      <c r="F71" s="20" t="s">
        <v>96</v>
      </c>
      <c r="G71" s="20" t="s">
        <v>2</v>
      </c>
      <c r="H71" s="262" t="s">
        <v>390</v>
      </c>
      <c r="I71" s="30" t="s">
        <v>439</v>
      </c>
      <c r="J71" s="30" t="s">
        <v>440</v>
      </c>
      <c r="K71" s="30" t="s">
        <v>441</v>
      </c>
      <c r="L71" s="32">
        <v>115017.55</v>
      </c>
      <c r="M71" s="23">
        <v>43397</v>
      </c>
      <c r="N71" s="23">
        <v>43403</v>
      </c>
      <c r="O71" s="24" t="s">
        <v>336</v>
      </c>
      <c r="P71" s="25" t="s">
        <v>371</v>
      </c>
      <c r="Q71" s="3"/>
    </row>
    <row r="72" spans="1:20" ht="36">
      <c r="A72" s="6">
        <v>1</v>
      </c>
      <c r="B72" s="26" t="s">
        <v>70</v>
      </c>
      <c r="C72" s="19" t="s">
        <v>395</v>
      </c>
      <c r="D72" s="20" t="s">
        <v>88</v>
      </c>
      <c r="E72" s="20" t="s">
        <v>94</v>
      </c>
      <c r="F72" s="20" t="s">
        <v>96</v>
      </c>
      <c r="G72" s="20">
        <v>8</v>
      </c>
      <c r="H72" s="21" t="s">
        <v>137</v>
      </c>
      <c r="I72" s="31">
        <v>90430.59</v>
      </c>
      <c r="J72" s="31">
        <v>99473.65</v>
      </c>
      <c r="K72" s="32">
        <v>84271</v>
      </c>
      <c r="L72" s="32">
        <v>92698.1</v>
      </c>
      <c r="M72" s="23">
        <v>43425</v>
      </c>
      <c r="N72" s="23">
        <v>43426</v>
      </c>
      <c r="O72" s="24" t="s">
        <v>385</v>
      </c>
      <c r="P72" s="25" t="s">
        <v>386</v>
      </c>
      <c r="Q72" s="3"/>
    </row>
    <row r="73" spans="1:20" ht="36">
      <c r="A73" s="6">
        <v>1</v>
      </c>
      <c r="B73" s="18" t="s">
        <v>44</v>
      </c>
      <c r="C73" s="19" t="s">
        <v>442</v>
      </c>
      <c r="D73" s="20" t="s">
        <v>88</v>
      </c>
      <c r="E73" s="20" t="s">
        <v>184</v>
      </c>
      <c r="F73" s="20" t="s">
        <v>95</v>
      </c>
      <c r="G73" s="20">
        <v>1</v>
      </c>
      <c r="H73" s="21" t="s">
        <v>120</v>
      </c>
      <c r="I73" s="31">
        <v>152052</v>
      </c>
      <c r="J73" s="31">
        <v>183982.92</v>
      </c>
      <c r="K73" s="31">
        <v>152052</v>
      </c>
      <c r="L73" s="31">
        <v>183982.92</v>
      </c>
      <c r="M73" s="325">
        <v>43360</v>
      </c>
      <c r="N73" s="325">
        <v>43383</v>
      </c>
      <c r="O73" s="256" t="s">
        <v>500</v>
      </c>
      <c r="P73" s="334" t="s">
        <v>501</v>
      </c>
      <c r="Q73" s="340"/>
      <c r="R73" s="158"/>
      <c r="S73" s="158"/>
      <c r="T73" s="158"/>
    </row>
    <row r="74" spans="1:20" ht="48">
      <c r="A74" s="6">
        <v>1</v>
      </c>
      <c r="B74" s="26" t="s">
        <v>35</v>
      </c>
      <c r="C74" s="19" t="s">
        <v>272</v>
      </c>
      <c r="D74" s="20" t="s">
        <v>88</v>
      </c>
      <c r="E74" s="20" t="s">
        <v>184</v>
      </c>
      <c r="F74" s="20" t="s">
        <v>95</v>
      </c>
      <c r="G74" s="28">
        <v>3</v>
      </c>
      <c r="H74" s="21" t="s">
        <v>257</v>
      </c>
      <c r="I74" s="204">
        <v>56986.8</v>
      </c>
      <c r="J74" s="204">
        <v>65984.160000000003</v>
      </c>
      <c r="K74" s="204">
        <v>56986.8</v>
      </c>
      <c r="L74" s="204">
        <v>65984.160000000003</v>
      </c>
      <c r="M74" s="325">
        <v>43360</v>
      </c>
      <c r="N74" s="325">
        <v>43384</v>
      </c>
      <c r="O74" s="256" t="s">
        <v>508</v>
      </c>
      <c r="P74" s="334" t="s">
        <v>501</v>
      </c>
      <c r="Q74" s="340"/>
      <c r="R74" s="158"/>
      <c r="S74" s="158"/>
      <c r="T74" s="158"/>
    </row>
    <row r="75" spans="1:20">
      <c r="A75" s="194">
        <f>SUM(A38:A74)</f>
        <v>37</v>
      </c>
      <c r="B75" s="26"/>
      <c r="C75" s="19"/>
      <c r="D75" s="20"/>
      <c r="E75" s="20"/>
      <c r="F75" s="20"/>
      <c r="G75" s="28"/>
      <c r="H75" s="21"/>
      <c r="I75" s="204"/>
      <c r="J75" s="204"/>
      <c r="K75" s="204"/>
      <c r="L75" s="344">
        <f>SUM(L38:L74)</f>
        <v>4743626.1199999992</v>
      </c>
      <c r="M75" s="325"/>
      <c r="N75" s="325"/>
      <c r="O75" s="256"/>
      <c r="P75" s="334"/>
      <c r="Q75" s="340"/>
      <c r="R75" s="158"/>
      <c r="S75" s="158"/>
      <c r="T75" s="158"/>
    </row>
    <row r="76" spans="1:20" ht="36">
      <c r="A76" s="6">
        <v>1</v>
      </c>
      <c r="B76" s="18" t="s">
        <v>19</v>
      </c>
      <c r="C76" s="19" t="s">
        <v>249</v>
      </c>
      <c r="D76" s="20" t="s">
        <v>89</v>
      </c>
      <c r="E76" s="20" t="s">
        <v>93</v>
      </c>
      <c r="F76" s="20" t="s">
        <v>95</v>
      </c>
      <c r="G76" s="20">
        <v>8</v>
      </c>
      <c r="H76" s="21" t="s">
        <v>107</v>
      </c>
      <c r="I76" s="32">
        <v>27603.3</v>
      </c>
      <c r="J76" s="32">
        <v>33399.99</v>
      </c>
      <c r="K76" s="32">
        <v>26474</v>
      </c>
      <c r="L76" s="32">
        <v>32033.54</v>
      </c>
      <c r="M76" s="23">
        <v>43236</v>
      </c>
      <c r="N76" s="23">
        <v>43237</v>
      </c>
      <c r="O76" s="24" t="s">
        <v>219</v>
      </c>
      <c r="P76" s="25" t="s">
        <v>250</v>
      </c>
      <c r="Q76" s="3"/>
    </row>
    <row r="77" spans="1:20" ht="36">
      <c r="A77" s="6">
        <v>1</v>
      </c>
      <c r="B77" s="26" t="s">
        <v>20</v>
      </c>
      <c r="C77" s="19" t="s">
        <v>204</v>
      </c>
      <c r="D77" s="20" t="s">
        <v>89</v>
      </c>
      <c r="E77" s="20" t="s">
        <v>93</v>
      </c>
      <c r="F77" s="20" t="s">
        <v>95</v>
      </c>
      <c r="G77" s="20">
        <v>1</v>
      </c>
      <c r="H77" s="21" t="s">
        <v>208</v>
      </c>
      <c r="I77" s="22" t="s">
        <v>205</v>
      </c>
      <c r="J77" s="22" t="s">
        <v>206</v>
      </c>
      <c r="K77" s="22" t="s">
        <v>207</v>
      </c>
      <c r="L77" s="32">
        <v>21121.119999999999</v>
      </c>
      <c r="M77" s="23">
        <v>43159</v>
      </c>
      <c r="N77" s="23">
        <v>43168</v>
      </c>
      <c r="O77" s="24" t="s">
        <v>209</v>
      </c>
      <c r="P77" s="25" t="s">
        <v>210</v>
      </c>
      <c r="Q77" s="3"/>
    </row>
    <row r="78" spans="1:20" ht="60.6" thickBot="1">
      <c r="A78" s="6">
        <v>1</v>
      </c>
      <c r="B78" s="283" t="s">
        <v>21</v>
      </c>
      <c r="C78" s="115" t="s">
        <v>152</v>
      </c>
      <c r="D78" s="116" t="s">
        <v>89</v>
      </c>
      <c r="E78" s="116" t="s">
        <v>93</v>
      </c>
      <c r="F78" s="116" t="s">
        <v>95</v>
      </c>
      <c r="G78" s="116">
        <v>4</v>
      </c>
      <c r="H78" s="117" t="s">
        <v>153</v>
      </c>
      <c r="I78" s="312" t="s">
        <v>154</v>
      </c>
      <c r="J78" s="312" t="s">
        <v>155</v>
      </c>
      <c r="K78" s="312" t="s">
        <v>452</v>
      </c>
      <c r="L78" s="118">
        <v>33755.949999999997</v>
      </c>
      <c r="M78" s="119">
        <v>43098</v>
      </c>
      <c r="N78" s="119">
        <v>43102</v>
      </c>
      <c r="O78" s="120" t="s">
        <v>150</v>
      </c>
      <c r="P78" s="121" t="s">
        <v>151</v>
      </c>
      <c r="Q78" s="3"/>
    </row>
    <row r="79" spans="1:20" ht="72.599999999999994" thickBot="1">
      <c r="A79" s="6">
        <v>1</v>
      </c>
      <c r="B79" s="50" t="s">
        <v>27</v>
      </c>
      <c r="C79" s="43" t="s">
        <v>304</v>
      </c>
      <c r="D79" s="44" t="s">
        <v>89</v>
      </c>
      <c r="E79" s="44" t="s">
        <v>93</v>
      </c>
      <c r="F79" s="44" t="s">
        <v>95</v>
      </c>
      <c r="G79" s="44">
        <v>7</v>
      </c>
      <c r="H79" s="45" t="s">
        <v>112</v>
      </c>
      <c r="I79" s="46" t="s">
        <v>471</v>
      </c>
      <c r="J79" s="46" t="s">
        <v>472</v>
      </c>
      <c r="K79" s="46" t="s">
        <v>305</v>
      </c>
      <c r="L79" s="238">
        <v>350000</v>
      </c>
      <c r="M79" s="47">
        <v>43285</v>
      </c>
      <c r="N79" s="47">
        <v>43312</v>
      </c>
      <c r="O79" s="48" t="s">
        <v>306</v>
      </c>
      <c r="P79" s="49" t="s">
        <v>307</v>
      </c>
      <c r="Q79" s="3"/>
    </row>
    <row r="80" spans="1:20" ht="72">
      <c r="A80" s="6">
        <v>1</v>
      </c>
      <c r="B80" s="105" t="s">
        <v>31</v>
      </c>
      <c r="C80" s="106" t="s">
        <v>251</v>
      </c>
      <c r="D80" s="107" t="s">
        <v>89</v>
      </c>
      <c r="E80" s="107" t="s">
        <v>93</v>
      </c>
      <c r="F80" s="107" t="s">
        <v>95</v>
      </c>
      <c r="G80" s="107">
        <v>2</v>
      </c>
      <c r="H80" s="108" t="s">
        <v>256</v>
      </c>
      <c r="I80" s="145" t="s">
        <v>253</v>
      </c>
      <c r="J80" s="145" t="s">
        <v>254</v>
      </c>
      <c r="K80" s="145" t="s">
        <v>255</v>
      </c>
      <c r="L80" s="110">
        <v>12500</v>
      </c>
      <c r="M80" s="111">
        <v>43243</v>
      </c>
      <c r="N80" s="111">
        <v>43249</v>
      </c>
      <c r="O80" s="112" t="s">
        <v>252</v>
      </c>
      <c r="P80" s="113" t="s">
        <v>250</v>
      </c>
      <c r="Q80" s="3"/>
    </row>
    <row r="81" spans="1:20" ht="84">
      <c r="A81" s="6">
        <v>1</v>
      </c>
      <c r="B81" s="26" t="s">
        <v>34</v>
      </c>
      <c r="C81" s="19" t="s">
        <v>411</v>
      </c>
      <c r="D81" s="20" t="s">
        <v>89</v>
      </c>
      <c r="E81" s="20" t="s">
        <v>93</v>
      </c>
      <c r="F81" s="20" t="s">
        <v>95</v>
      </c>
      <c r="G81" s="20">
        <v>1</v>
      </c>
      <c r="H81" s="21" t="s">
        <v>260</v>
      </c>
      <c r="I81" s="22" t="s">
        <v>258</v>
      </c>
      <c r="J81" s="22" t="s">
        <v>259</v>
      </c>
      <c r="K81" s="22" t="s">
        <v>475</v>
      </c>
      <c r="L81" s="22">
        <v>106400</v>
      </c>
      <c r="M81" s="23">
        <v>43257</v>
      </c>
      <c r="N81" s="23">
        <v>43257</v>
      </c>
      <c r="O81" s="24" t="s">
        <v>243</v>
      </c>
      <c r="P81" s="25" t="s">
        <v>261</v>
      </c>
      <c r="Q81" s="3"/>
    </row>
    <row r="82" spans="1:20" ht="48">
      <c r="A82" s="6">
        <v>1</v>
      </c>
      <c r="B82" s="26" t="s">
        <v>41</v>
      </c>
      <c r="C82" s="19" t="s">
        <v>241</v>
      </c>
      <c r="D82" s="20" t="s">
        <v>89</v>
      </c>
      <c r="E82" s="20" t="s">
        <v>93</v>
      </c>
      <c r="F82" s="20" t="s">
        <v>95</v>
      </c>
      <c r="G82" s="20">
        <v>3</v>
      </c>
      <c r="H82" s="21" t="s">
        <v>118</v>
      </c>
      <c r="I82" s="32">
        <v>136363.64000000001</v>
      </c>
      <c r="J82" s="32">
        <v>165000</v>
      </c>
      <c r="K82" s="35" t="s">
        <v>242</v>
      </c>
      <c r="L82" s="32">
        <v>165000</v>
      </c>
      <c r="M82" s="23">
        <v>43223</v>
      </c>
      <c r="N82" s="23">
        <v>43224</v>
      </c>
      <c r="O82" s="24" t="s">
        <v>243</v>
      </c>
      <c r="P82" s="25" t="s">
        <v>244</v>
      </c>
      <c r="Q82" s="3"/>
    </row>
    <row r="83" spans="1:20" ht="72">
      <c r="A83" s="6">
        <v>1</v>
      </c>
      <c r="B83" s="26" t="s">
        <v>400</v>
      </c>
      <c r="C83" s="19" t="s">
        <v>449</v>
      </c>
      <c r="D83" s="27" t="s">
        <v>89</v>
      </c>
      <c r="E83" s="27" t="s">
        <v>93</v>
      </c>
      <c r="F83" s="27" t="s">
        <v>95</v>
      </c>
      <c r="G83" s="27">
        <v>2</v>
      </c>
      <c r="H83" s="19" t="s">
        <v>420</v>
      </c>
      <c r="I83" s="30" t="s">
        <v>417</v>
      </c>
      <c r="J83" s="30" t="s">
        <v>418</v>
      </c>
      <c r="K83" s="30" t="s">
        <v>419</v>
      </c>
      <c r="L83" s="32">
        <v>40821.83</v>
      </c>
      <c r="M83" s="29">
        <v>43460</v>
      </c>
      <c r="N83" s="29">
        <v>43461</v>
      </c>
      <c r="O83" s="24" t="s">
        <v>421</v>
      </c>
      <c r="P83" s="25" t="s">
        <v>422</v>
      </c>
      <c r="Q83" s="3"/>
    </row>
    <row r="84" spans="1:20" ht="36.6" thickBot="1">
      <c r="A84" s="6">
        <v>1</v>
      </c>
      <c r="B84" s="283" t="s">
        <v>3</v>
      </c>
      <c r="C84" s="294" t="s">
        <v>92</v>
      </c>
      <c r="D84" s="116" t="s">
        <v>89</v>
      </c>
      <c r="E84" s="116" t="s">
        <v>93</v>
      </c>
      <c r="F84" s="116" t="s">
        <v>96</v>
      </c>
      <c r="G84" s="257">
        <v>4</v>
      </c>
      <c r="H84" s="117" t="s">
        <v>98</v>
      </c>
      <c r="I84" s="316" t="s">
        <v>246</v>
      </c>
      <c r="J84" s="316" t="s">
        <v>271</v>
      </c>
      <c r="K84" s="316" t="s">
        <v>245</v>
      </c>
      <c r="L84" s="118">
        <v>92000</v>
      </c>
      <c r="M84" s="119">
        <v>43223</v>
      </c>
      <c r="N84" s="119">
        <v>43234</v>
      </c>
      <c r="O84" s="120" t="s">
        <v>247</v>
      </c>
      <c r="P84" s="121" t="s">
        <v>248</v>
      </c>
      <c r="Q84" s="3"/>
    </row>
    <row r="85" spans="1:20" ht="36">
      <c r="A85" s="6">
        <v>1</v>
      </c>
      <c r="B85" s="242" t="s">
        <v>39</v>
      </c>
      <c r="C85" s="12" t="s">
        <v>308</v>
      </c>
      <c r="D85" s="13" t="s">
        <v>89</v>
      </c>
      <c r="E85" s="13" t="s">
        <v>93</v>
      </c>
      <c r="F85" s="13" t="s">
        <v>96</v>
      </c>
      <c r="G85" s="13">
        <v>5</v>
      </c>
      <c r="H85" s="14" t="s">
        <v>116</v>
      </c>
      <c r="I85" s="86">
        <v>24793.39</v>
      </c>
      <c r="J85" s="86">
        <v>30000</v>
      </c>
      <c r="K85" s="86">
        <v>17085</v>
      </c>
      <c r="L85" s="86">
        <v>20672.849999999999</v>
      </c>
      <c r="M85" s="15">
        <v>43306</v>
      </c>
      <c r="N85" s="15">
        <v>43312</v>
      </c>
      <c r="O85" s="16" t="s">
        <v>243</v>
      </c>
      <c r="P85" s="17" t="s">
        <v>298</v>
      </c>
      <c r="Q85" s="3"/>
    </row>
    <row r="86" spans="1:20" ht="60.6" thickBot="1">
      <c r="A86" s="6">
        <v>1</v>
      </c>
      <c r="B86" s="36" t="s">
        <v>53</v>
      </c>
      <c r="C86" s="37" t="s">
        <v>293</v>
      </c>
      <c r="D86" s="38" t="s">
        <v>89</v>
      </c>
      <c r="E86" s="38" t="s">
        <v>94</v>
      </c>
      <c r="F86" s="38" t="s">
        <v>95</v>
      </c>
      <c r="G86" s="38">
        <v>2</v>
      </c>
      <c r="H86" s="39" t="s">
        <v>296</v>
      </c>
      <c r="I86" s="276" t="s">
        <v>294</v>
      </c>
      <c r="J86" s="276" t="s">
        <v>295</v>
      </c>
      <c r="K86" s="320" t="s">
        <v>299</v>
      </c>
      <c r="L86" s="271">
        <v>59290</v>
      </c>
      <c r="M86" s="40">
        <v>43411</v>
      </c>
      <c r="N86" s="40">
        <v>43425</v>
      </c>
      <c r="O86" s="41" t="s">
        <v>349</v>
      </c>
      <c r="P86" s="42" t="s">
        <v>379</v>
      </c>
      <c r="Q86" s="3"/>
    </row>
    <row r="87" spans="1:20" s="158" customFormat="1" ht="48.6" thickBot="1">
      <c r="A87" s="6">
        <v>1</v>
      </c>
      <c r="B87" s="240" t="s">
        <v>67</v>
      </c>
      <c r="C87" s="58" t="s">
        <v>367</v>
      </c>
      <c r="D87" s="59" t="s">
        <v>89</v>
      </c>
      <c r="E87" s="59" t="s">
        <v>94</v>
      </c>
      <c r="F87" s="59" t="s">
        <v>95</v>
      </c>
      <c r="G87" s="59">
        <v>1</v>
      </c>
      <c r="H87" s="60" t="s">
        <v>114</v>
      </c>
      <c r="I87" s="308" t="s">
        <v>368</v>
      </c>
      <c r="J87" s="61" t="s">
        <v>369</v>
      </c>
      <c r="K87" s="308" t="s">
        <v>370</v>
      </c>
      <c r="L87" s="271">
        <v>39600</v>
      </c>
      <c r="M87" s="62">
        <v>43362</v>
      </c>
      <c r="N87" s="62">
        <v>43363</v>
      </c>
      <c r="O87" s="63" t="s">
        <v>268</v>
      </c>
      <c r="P87" s="333" t="s">
        <v>356</v>
      </c>
      <c r="Q87" s="3"/>
      <c r="R87" s="2"/>
      <c r="S87" s="2"/>
      <c r="T87" s="2"/>
    </row>
    <row r="88" spans="1:20" s="158" customFormat="1" ht="48.6" thickBot="1">
      <c r="A88" s="6">
        <v>1</v>
      </c>
      <c r="B88" s="281" t="s">
        <v>62</v>
      </c>
      <c r="C88" s="66" t="s">
        <v>380</v>
      </c>
      <c r="D88" s="67" t="s">
        <v>89</v>
      </c>
      <c r="E88" s="67" t="s">
        <v>94</v>
      </c>
      <c r="F88" s="67" t="s">
        <v>95</v>
      </c>
      <c r="G88" s="67">
        <v>3</v>
      </c>
      <c r="H88" s="68" t="s">
        <v>381</v>
      </c>
      <c r="I88" s="69" t="s">
        <v>382</v>
      </c>
      <c r="J88" s="69" t="s">
        <v>383</v>
      </c>
      <c r="K88" s="69" t="s">
        <v>384</v>
      </c>
      <c r="L88" s="271">
        <v>88000</v>
      </c>
      <c r="M88" s="70">
        <v>43432</v>
      </c>
      <c r="N88" s="70">
        <v>43445</v>
      </c>
      <c r="O88" s="71" t="s">
        <v>385</v>
      </c>
      <c r="P88" s="335" t="s">
        <v>394</v>
      </c>
      <c r="Q88" s="339"/>
      <c r="R88" s="2"/>
      <c r="S88" s="2"/>
      <c r="T88" s="2"/>
    </row>
    <row r="89" spans="1:20" s="158" customFormat="1" ht="36.6" thickBot="1">
      <c r="A89" s="6">
        <v>1</v>
      </c>
      <c r="B89" s="246" t="s">
        <v>57</v>
      </c>
      <c r="C89" s="250" t="s">
        <v>378</v>
      </c>
      <c r="D89" s="255" t="s">
        <v>89</v>
      </c>
      <c r="E89" s="255" t="s">
        <v>94</v>
      </c>
      <c r="F89" s="255" t="s">
        <v>96</v>
      </c>
      <c r="G89" s="255">
        <v>1</v>
      </c>
      <c r="H89" s="265" t="s">
        <v>128</v>
      </c>
      <c r="I89" s="314">
        <v>59504.13</v>
      </c>
      <c r="J89" s="314">
        <v>72000</v>
      </c>
      <c r="K89" s="314">
        <v>59500</v>
      </c>
      <c r="L89" s="314">
        <v>71995</v>
      </c>
      <c r="M89" s="327">
        <v>43342</v>
      </c>
      <c r="N89" s="327">
        <v>43367</v>
      </c>
      <c r="O89" s="330" t="s">
        <v>349</v>
      </c>
      <c r="P89" s="338" t="s">
        <v>343</v>
      </c>
      <c r="Q89" s="339"/>
      <c r="R89" s="2"/>
      <c r="S89" s="2"/>
      <c r="T89" s="2"/>
    </row>
    <row r="90" spans="1:20" s="158" customFormat="1" ht="36">
      <c r="A90" s="6">
        <v>1</v>
      </c>
      <c r="B90" s="284" t="s">
        <v>56</v>
      </c>
      <c r="C90" s="292" t="s">
        <v>352</v>
      </c>
      <c r="D90" s="299" t="s">
        <v>89</v>
      </c>
      <c r="E90" s="299" t="s">
        <v>94</v>
      </c>
      <c r="F90" s="299" t="s">
        <v>96</v>
      </c>
      <c r="G90" s="299">
        <v>1</v>
      </c>
      <c r="H90" s="304" t="s">
        <v>127</v>
      </c>
      <c r="I90" s="313" t="s">
        <v>353</v>
      </c>
      <c r="J90" s="313" t="s">
        <v>354</v>
      </c>
      <c r="K90" s="313" t="s">
        <v>355</v>
      </c>
      <c r="L90" s="322">
        <v>93605</v>
      </c>
      <c r="M90" s="326">
        <v>43325</v>
      </c>
      <c r="N90" s="326">
        <v>43332</v>
      </c>
      <c r="O90" s="329" t="s">
        <v>326</v>
      </c>
      <c r="P90" s="337" t="s">
        <v>321</v>
      </c>
      <c r="Q90" s="339"/>
      <c r="R90" s="2"/>
      <c r="S90" s="2"/>
      <c r="T90" s="2"/>
    </row>
    <row r="91" spans="1:20" s="158" customFormat="1" ht="36">
      <c r="A91" s="6">
        <v>1</v>
      </c>
      <c r="B91" s="281" t="s">
        <v>52</v>
      </c>
      <c r="C91" s="66" t="s">
        <v>393</v>
      </c>
      <c r="D91" s="67" t="s">
        <v>89</v>
      </c>
      <c r="E91" s="67" t="s">
        <v>358</v>
      </c>
      <c r="F91" s="67" t="s">
        <v>95</v>
      </c>
      <c r="G91" s="67">
        <v>3</v>
      </c>
      <c r="H91" s="68" t="s">
        <v>451</v>
      </c>
      <c r="I91" s="100">
        <v>20696.78</v>
      </c>
      <c r="J91" s="100">
        <v>25043.1</v>
      </c>
      <c r="K91" s="309">
        <v>16348.39</v>
      </c>
      <c r="L91" s="309">
        <v>19781.55</v>
      </c>
      <c r="M91" s="70">
        <v>43404</v>
      </c>
      <c r="N91" s="70">
        <v>43413</v>
      </c>
      <c r="O91" s="71" t="s">
        <v>373</v>
      </c>
      <c r="P91" s="335" t="s">
        <v>374</v>
      </c>
      <c r="Q91" s="339"/>
      <c r="R91" s="2"/>
      <c r="S91" s="2"/>
      <c r="T91" s="2"/>
    </row>
    <row r="92" spans="1:20" s="158" customFormat="1" ht="36">
      <c r="A92" s="6">
        <v>1</v>
      </c>
      <c r="B92" s="281" t="s">
        <v>55</v>
      </c>
      <c r="C92" s="66" t="s">
        <v>357</v>
      </c>
      <c r="D92" s="67" t="s">
        <v>89</v>
      </c>
      <c r="E92" s="67" t="s">
        <v>358</v>
      </c>
      <c r="F92" s="67" t="s">
        <v>95</v>
      </c>
      <c r="G92" s="67">
        <v>2</v>
      </c>
      <c r="H92" s="68" t="s">
        <v>126</v>
      </c>
      <c r="I92" s="309">
        <v>15281</v>
      </c>
      <c r="J92" s="309">
        <v>18490.009999999998</v>
      </c>
      <c r="K92" s="309">
        <v>14910</v>
      </c>
      <c r="L92" s="309">
        <v>18041.099999999999</v>
      </c>
      <c r="M92" s="70">
        <v>43439</v>
      </c>
      <c r="N92" s="70">
        <v>43439</v>
      </c>
      <c r="O92" s="71" t="s">
        <v>388</v>
      </c>
      <c r="P92" s="335" t="s">
        <v>389</v>
      </c>
      <c r="Q92" s="339"/>
      <c r="R92" s="2"/>
      <c r="S92" s="2"/>
      <c r="T92" s="2"/>
    </row>
    <row r="93" spans="1:20" s="158" customFormat="1" ht="60">
      <c r="A93" s="6">
        <v>1</v>
      </c>
      <c r="B93" s="281" t="s">
        <v>58</v>
      </c>
      <c r="C93" s="66" t="s">
        <v>322</v>
      </c>
      <c r="D93" s="67" t="s">
        <v>89</v>
      </c>
      <c r="E93" s="67" t="s">
        <v>358</v>
      </c>
      <c r="F93" s="67" t="s">
        <v>95</v>
      </c>
      <c r="G93" s="67">
        <v>3</v>
      </c>
      <c r="H93" s="68" t="s">
        <v>129</v>
      </c>
      <c r="I93" s="69" t="s">
        <v>323</v>
      </c>
      <c r="J93" s="69" t="s">
        <v>324</v>
      </c>
      <c r="K93" s="69" t="s">
        <v>325</v>
      </c>
      <c r="L93" s="309">
        <v>12666.98</v>
      </c>
      <c r="M93" s="70">
        <v>43342</v>
      </c>
      <c r="N93" s="70">
        <v>43343</v>
      </c>
      <c r="O93" s="71" t="s">
        <v>2</v>
      </c>
      <c r="P93" s="335" t="s">
        <v>2</v>
      </c>
      <c r="Q93" s="339"/>
      <c r="R93" s="2"/>
      <c r="S93" s="2"/>
      <c r="T93" s="2"/>
    </row>
    <row r="94" spans="1:20" s="158" customFormat="1" ht="36">
      <c r="A94" s="6">
        <v>1</v>
      </c>
      <c r="B94" s="281" t="s">
        <v>69</v>
      </c>
      <c r="C94" s="66" t="s">
        <v>372</v>
      </c>
      <c r="D94" s="67" t="s">
        <v>89</v>
      </c>
      <c r="E94" s="67" t="s">
        <v>358</v>
      </c>
      <c r="F94" s="67" t="s">
        <v>95</v>
      </c>
      <c r="G94" s="67">
        <v>2</v>
      </c>
      <c r="H94" s="68" t="s">
        <v>375</v>
      </c>
      <c r="I94" s="309">
        <v>27600</v>
      </c>
      <c r="J94" s="309">
        <v>30360</v>
      </c>
      <c r="K94" s="309">
        <v>25800</v>
      </c>
      <c r="L94" s="309">
        <v>28380</v>
      </c>
      <c r="M94" s="70">
        <v>43278</v>
      </c>
      <c r="N94" s="70">
        <v>43280</v>
      </c>
      <c r="O94" s="71" t="s">
        <v>2</v>
      </c>
      <c r="P94" s="335" t="s">
        <v>2</v>
      </c>
      <c r="Q94" s="339"/>
      <c r="R94" s="2"/>
      <c r="S94" s="2"/>
      <c r="T94" s="2"/>
    </row>
    <row r="95" spans="1:20" s="158" customFormat="1" ht="36.6" thickBot="1">
      <c r="A95" s="6">
        <v>1</v>
      </c>
      <c r="B95" s="246" t="s">
        <v>61</v>
      </c>
      <c r="C95" s="250" t="s">
        <v>387</v>
      </c>
      <c r="D95" s="255" t="s">
        <v>89</v>
      </c>
      <c r="E95" s="255" t="s">
        <v>358</v>
      </c>
      <c r="F95" s="255" t="s">
        <v>95</v>
      </c>
      <c r="G95" s="255">
        <v>2</v>
      </c>
      <c r="H95" s="265" t="s">
        <v>132</v>
      </c>
      <c r="I95" s="314">
        <v>2166.67</v>
      </c>
      <c r="J95" s="314">
        <v>2621.67</v>
      </c>
      <c r="K95" s="314">
        <v>1793.68</v>
      </c>
      <c r="L95" s="314">
        <v>2170.35</v>
      </c>
      <c r="M95" s="327">
        <v>43278</v>
      </c>
      <c r="N95" s="327">
        <v>43280</v>
      </c>
      <c r="O95" s="330" t="s">
        <v>2</v>
      </c>
      <c r="P95" s="338" t="s">
        <v>2</v>
      </c>
      <c r="Q95" s="339"/>
      <c r="R95" s="2"/>
      <c r="S95" s="2"/>
      <c r="T95" s="2"/>
    </row>
    <row r="96" spans="1:20" s="158" customFormat="1">
      <c r="A96" s="194">
        <f>SUM(A76:A95)</f>
        <v>20</v>
      </c>
      <c r="B96" s="345"/>
      <c r="C96" s="346"/>
      <c r="D96" s="347"/>
      <c r="E96" s="347"/>
      <c r="F96" s="347"/>
      <c r="G96" s="347"/>
      <c r="H96" s="348"/>
      <c r="I96" s="349"/>
      <c r="J96" s="349"/>
      <c r="K96" s="349"/>
      <c r="L96" s="352">
        <f>SUM(L76:L95)</f>
        <v>1307835.2700000003</v>
      </c>
      <c r="M96" s="350"/>
      <c r="N96" s="350"/>
      <c r="O96" s="351"/>
      <c r="P96" s="351"/>
      <c r="Q96" s="364">
        <f>SUM(L2:L7,L9:L13,L15:L23,L25:L36,L38:L74,L76:L95)</f>
        <v>18354104.360000007</v>
      </c>
      <c r="R96" s="2"/>
      <c r="S96" s="2"/>
      <c r="T96" s="2"/>
    </row>
    <row r="97" spans="1:12">
      <c r="A97" s="353">
        <f>SUM(A96,A75,A37,A24,A14,A8)</f>
        <v>89</v>
      </c>
      <c r="L97" s="355">
        <f>SUM(L96,L75,L37,L24,L14,L8)</f>
        <v>18354104.359999999</v>
      </c>
    </row>
  </sheetData>
  <sortState ref="A2:T90">
    <sortCondition ref="D2:D90"/>
  </sortState>
  <phoneticPr fontId="0" type="noConversion"/>
  <pageMargins left="0.15748031496062992" right="0.15748031496062992" top="1.0629921259842521" bottom="0.70866141732283472" header="0.27559055118110237" footer="0.51181102362204722"/>
  <pageSetup paperSize="8" orientation="landscape" verticalDpi="0" r:id="rId1"/>
  <headerFooter alignWithMargins="0">
    <oddHeader>&amp;L&amp;G&amp;C
&amp;"-,Negrita"CONTRATOS FORMALIZADOS 2018 - AYUNTAMIENTO</oddHeader>
    <oddFooter>&amp;C&amp;"-,Normal"&amp;P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3"/>
  <sheetViews>
    <sheetView tabSelected="1" workbookViewId="0">
      <selection activeCell="E9" sqref="E9"/>
    </sheetView>
  </sheetViews>
  <sheetFormatPr baseColWidth="10" defaultRowHeight="12.6"/>
  <cols>
    <col min="1" max="1" width="17.88671875" style="206" customWidth="1"/>
    <col min="2" max="2" width="22.88671875" style="206" customWidth="1"/>
    <col min="3" max="3" width="13.5546875" style="206" customWidth="1"/>
    <col min="4" max="4" width="22" style="206" customWidth="1"/>
    <col min="5" max="5" width="17.88671875" style="206" customWidth="1"/>
    <col min="6" max="16384" width="11.5546875" style="206"/>
  </cols>
  <sheetData>
    <row r="2" spans="1:5" ht="13.8">
      <c r="B2" s="383" t="s">
        <v>534</v>
      </c>
      <c r="C2" s="383"/>
      <c r="D2" s="383"/>
    </row>
    <row r="3" spans="1:5" ht="13.2" thickBot="1">
      <c r="E3" s="394"/>
    </row>
    <row r="4" spans="1:5" ht="30" thickTop="1" thickBot="1">
      <c r="B4" s="214"/>
      <c r="C4" s="213" t="s">
        <v>533</v>
      </c>
      <c r="D4" s="381" t="s">
        <v>545</v>
      </c>
    </row>
    <row r="5" spans="1:5" ht="15" customHeight="1" thickBot="1">
      <c r="B5" s="212" t="s">
        <v>224</v>
      </c>
      <c r="C5" s="211">
        <f>'Formalizados Tipo contrato'!$A$8</f>
        <v>6</v>
      </c>
      <c r="D5" s="210">
        <f>'Formalizados Tipo contrato'!$L$8</f>
        <v>381680</v>
      </c>
    </row>
    <row r="6" spans="1:5" ht="15" customHeight="1" thickBot="1">
      <c r="B6" s="212" t="s">
        <v>532</v>
      </c>
      <c r="C6" s="211">
        <f>'Formalizados Tipo contrato'!$A$14</f>
        <v>5</v>
      </c>
      <c r="D6" s="210">
        <f>'Formalizados Tipo contrato'!$L$14</f>
        <v>965904.38</v>
      </c>
    </row>
    <row r="7" spans="1:5" ht="15" customHeight="1" thickBot="1">
      <c r="B7" s="212" t="s">
        <v>90</v>
      </c>
      <c r="C7" s="211">
        <f>'Formalizados Tipo contrato'!$A$24</f>
        <v>9</v>
      </c>
      <c r="D7" s="210">
        <f>'Formalizados Tipo contrato'!$L$24</f>
        <v>10599630.870000001</v>
      </c>
    </row>
    <row r="8" spans="1:5" ht="15" customHeight="1" thickBot="1">
      <c r="B8" s="212" t="s">
        <v>183</v>
      </c>
      <c r="C8" s="211">
        <f>'Formalizados Tipo contrato'!$A$37</f>
        <v>12</v>
      </c>
      <c r="D8" s="210">
        <f>'Formalizados Tipo contrato'!$L$37</f>
        <v>355427.72</v>
      </c>
    </row>
    <row r="9" spans="1:5" ht="15" customHeight="1" thickBot="1">
      <c r="B9" s="212" t="s">
        <v>88</v>
      </c>
      <c r="C9" s="211">
        <f>'Formalizados Tipo contrato'!$A$75</f>
        <v>37</v>
      </c>
      <c r="D9" s="210">
        <f>'Formalizados Tipo contrato'!$L$75</f>
        <v>4743626.1199999992</v>
      </c>
    </row>
    <row r="10" spans="1:5" ht="15" customHeight="1" thickBot="1">
      <c r="B10" s="212" t="s">
        <v>89</v>
      </c>
      <c r="C10" s="211">
        <f>'Formalizados Tipo contrato'!$A$96</f>
        <v>20</v>
      </c>
      <c r="D10" s="210">
        <f>'Formalizados Tipo contrato'!$L$96</f>
        <v>1307835.2700000003</v>
      </c>
    </row>
    <row r="11" spans="1:5" ht="15" customHeight="1" thickBot="1">
      <c r="B11" s="209" t="s">
        <v>531</v>
      </c>
      <c r="C11" s="208">
        <f>SUM(C5:C10)</f>
        <v>89</v>
      </c>
      <c r="D11" s="207">
        <f>SUM(D5:D10)</f>
        <v>18354104.359999999</v>
      </c>
    </row>
    <row r="12" spans="1:5" ht="19.8" customHeight="1" thickTop="1">
      <c r="A12" s="380" t="s">
        <v>543</v>
      </c>
    </row>
    <row r="13" spans="1:5" ht="14.4">
      <c r="B13" s="382" t="s">
        <v>530</v>
      </c>
      <c r="C13" s="382"/>
      <c r="D13" s="382"/>
    </row>
    <row r="33" spans="2:4" ht="13.8">
      <c r="B33" s="383" t="s">
        <v>529</v>
      </c>
      <c r="C33" s="383"/>
      <c r="D33" s="383"/>
    </row>
  </sheetData>
  <mergeCells count="3">
    <mergeCell ref="B13:D13"/>
    <mergeCell ref="B33:D33"/>
    <mergeCell ref="B2:D2"/>
  </mergeCells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&amp;L&amp;G&amp;C
&amp;"-,Negrita"&amp;11Contratos formalizados 2018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5"/>
  <sheetViews>
    <sheetView zoomScaleNormal="100" workbookViewId="0">
      <pane xSplit="2" ySplit="1" topLeftCell="D92" activePane="bottomRight" state="frozen"/>
      <selection pane="topRight" activeCell="B1" sqref="B1"/>
      <selection pane="bottomLeft" activeCell="A3" sqref="A3"/>
      <selection pane="bottomRight" activeCell="L95" sqref="L95"/>
    </sheetView>
  </sheetViews>
  <sheetFormatPr baseColWidth="10" defaultColWidth="8.88671875" defaultRowHeight="12"/>
  <cols>
    <col min="1" max="1" width="8.88671875" style="2"/>
    <col min="2" max="2" width="11.77734375" style="6" customWidth="1"/>
    <col min="3" max="3" width="37.5546875" style="2" customWidth="1"/>
    <col min="4" max="5" width="11.21875" style="6" customWidth="1"/>
    <col min="6" max="6" width="9.5546875" style="6" customWidth="1"/>
    <col min="7" max="7" width="7.88671875" style="6" hidden="1" customWidth="1"/>
    <col min="8" max="8" width="19.109375" style="2" hidden="1" customWidth="1"/>
    <col min="9" max="9" width="14.88671875" style="6" hidden="1" customWidth="1"/>
    <col min="10" max="10" width="14.6640625" style="6" customWidth="1"/>
    <col min="11" max="11" width="14.88671875" style="6" hidden="1" customWidth="1"/>
    <col min="12" max="12" width="15" style="6" customWidth="1"/>
    <col min="13" max="13" width="9.6640625" style="6" hidden="1" customWidth="1"/>
    <col min="14" max="14" width="10.21875" style="6" hidden="1" customWidth="1"/>
    <col min="15" max="16" width="11.21875" style="2" hidden="1" customWidth="1"/>
    <col min="17" max="17" width="9.5546875" style="4" customWidth="1"/>
    <col min="18" max="19" width="8.88671875" style="2"/>
    <col min="20" max="20" width="9" style="2" bestFit="1" customWidth="1"/>
    <col min="21" max="16384" width="8.88671875" style="2"/>
  </cols>
  <sheetData>
    <row r="1" spans="1:17" ht="36">
      <c r="B1" s="7" t="s">
        <v>74</v>
      </c>
      <c r="C1" s="7" t="s">
        <v>75</v>
      </c>
      <c r="D1" s="7" t="s">
        <v>76</v>
      </c>
      <c r="E1" s="7" t="s">
        <v>77</v>
      </c>
      <c r="F1" s="7" t="s">
        <v>78</v>
      </c>
      <c r="G1" s="8" t="s">
        <v>0</v>
      </c>
      <c r="H1" s="7" t="s">
        <v>79</v>
      </c>
      <c r="I1" s="9" t="s">
        <v>80</v>
      </c>
      <c r="J1" s="9" t="s">
        <v>81</v>
      </c>
      <c r="K1" s="7" t="s">
        <v>82</v>
      </c>
      <c r="L1" s="9" t="s">
        <v>83</v>
      </c>
      <c r="M1" s="10" t="s">
        <v>84</v>
      </c>
      <c r="N1" s="10" t="s">
        <v>85</v>
      </c>
      <c r="O1" s="7" t="s">
        <v>86</v>
      </c>
      <c r="P1" s="7" t="s">
        <v>87</v>
      </c>
      <c r="Q1" s="1"/>
    </row>
    <row r="2" spans="1:17" ht="36">
      <c r="A2" s="6">
        <v>1</v>
      </c>
      <c r="B2" s="57" t="s">
        <v>60</v>
      </c>
      <c r="C2" s="58" t="s">
        <v>319</v>
      </c>
      <c r="D2" s="59" t="s">
        <v>224</v>
      </c>
      <c r="E2" s="59" t="s">
        <v>93</v>
      </c>
      <c r="F2" s="59" t="s">
        <v>95</v>
      </c>
      <c r="G2" s="59">
        <v>7</v>
      </c>
      <c r="H2" s="60" t="s">
        <v>131</v>
      </c>
      <c r="I2" s="61">
        <v>287400</v>
      </c>
      <c r="J2" s="61">
        <v>347754</v>
      </c>
      <c r="K2" s="61">
        <v>208000</v>
      </c>
      <c r="L2" s="61">
        <v>251680</v>
      </c>
      <c r="M2" s="62">
        <v>43306</v>
      </c>
      <c r="N2" s="62">
        <v>43332</v>
      </c>
      <c r="O2" s="63" t="s">
        <v>320</v>
      </c>
      <c r="P2" s="64" t="s">
        <v>321</v>
      </c>
      <c r="Q2" s="3"/>
    </row>
    <row r="3" spans="1:17" ht="60">
      <c r="A3" s="6">
        <v>1</v>
      </c>
      <c r="B3" s="65" t="s">
        <v>12</v>
      </c>
      <c r="C3" s="66" t="s">
        <v>239</v>
      </c>
      <c r="D3" s="67" t="s">
        <v>224</v>
      </c>
      <c r="E3" s="67" t="s">
        <v>93</v>
      </c>
      <c r="F3" s="67" t="s">
        <v>96</v>
      </c>
      <c r="G3" s="67">
        <v>1</v>
      </c>
      <c r="H3" s="68" t="s">
        <v>101</v>
      </c>
      <c r="I3" s="69" t="s">
        <v>458</v>
      </c>
      <c r="J3" s="69" t="s">
        <v>459</v>
      </c>
      <c r="K3" s="69" t="s">
        <v>460</v>
      </c>
      <c r="L3" s="69" t="s">
        <v>528</v>
      </c>
      <c r="M3" s="70">
        <v>43201</v>
      </c>
      <c r="N3" s="70">
        <v>43206</v>
      </c>
      <c r="O3" s="71" t="s">
        <v>143</v>
      </c>
      <c r="P3" s="72" t="s">
        <v>240</v>
      </c>
      <c r="Q3" s="3"/>
    </row>
    <row r="4" spans="1:17" ht="36">
      <c r="A4" s="6">
        <v>1</v>
      </c>
      <c r="B4" s="73" t="s">
        <v>32</v>
      </c>
      <c r="C4" s="66" t="s">
        <v>410</v>
      </c>
      <c r="D4" s="67" t="s">
        <v>224</v>
      </c>
      <c r="E4" s="67" t="s">
        <v>93</v>
      </c>
      <c r="F4" s="67" t="s">
        <v>96</v>
      </c>
      <c r="G4" s="67">
        <v>1</v>
      </c>
      <c r="H4" s="68" t="s">
        <v>225</v>
      </c>
      <c r="I4" s="74" t="s">
        <v>226</v>
      </c>
      <c r="J4" s="74" t="s">
        <v>226</v>
      </c>
      <c r="K4" s="74" t="s">
        <v>227</v>
      </c>
      <c r="L4" s="74"/>
      <c r="M4" s="70">
        <v>43180</v>
      </c>
      <c r="N4" s="70">
        <v>43181</v>
      </c>
      <c r="O4" s="71" t="s">
        <v>228</v>
      </c>
      <c r="P4" s="75" t="s">
        <v>230</v>
      </c>
      <c r="Q4" s="5"/>
    </row>
    <row r="5" spans="1:17" ht="60.6" thickBot="1">
      <c r="A5" s="6">
        <v>1</v>
      </c>
      <c r="B5" s="76" t="s">
        <v>15</v>
      </c>
      <c r="C5" s="77" t="s">
        <v>178</v>
      </c>
      <c r="D5" s="78" t="s">
        <v>179</v>
      </c>
      <c r="E5" s="78" t="s">
        <v>93</v>
      </c>
      <c r="F5" s="78" t="s">
        <v>96</v>
      </c>
      <c r="G5" s="79">
        <v>2</v>
      </c>
      <c r="H5" s="80" t="s">
        <v>180</v>
      </c>
      <c r="I5" s="81" t="s">
        <v>461</v>
      </c>
      <c r="J5" s="81" t="s">
        <v>462</v>
      </c>
      <c r="K5" s="81" t="s">
        <v>463</v>
      </c>
      <c r="L5" s="81"/>
      <c r="M5" s="82">
        <v>43117</v>
      </c>
      <c r="N5" s="82">
        <v>43122</v>
      </c>
      <c r="O5" s="83" t="s">
        <v>181</v>
      </c>
      <c r="P5" s="84" t="s">
        <v>182</v>
      </c>
      <c r="Q5" s="3"/>
    </row>
    <row r="6" spans="1:17" ht="48.6" thickBot="1">
      <c r="A6" s="6">
        <v>1</v>
      </c>
      <c r="B6" s="87" t="s">
        <v>29</v>
      </c>
      <c r="C6" s="88" t="s">
        <v>234</v>
      </c>
      <c r="D6" s="89" t="s">
        <v>235</v>
      </c>
      <c r="E6" s="89" t="s">
        <v>93</v>
      </c>
      <c r="F6" s="89" t="s">
        <v>95</v>
      </c>
      <c r="G6" s="89">
        <v>2</v>
      </c>
      <c r="H6" s="90" t="s">
        <v>113</v>
      </c>
      <c r="I6" s="91" t="s">
        <v>473</v>
      </c>
      <c r="J6" s="91" t="s">
        <v>474</v>
      </c>
      <c r="K6" s="91" t="s">
        <v>236</v>
      </c>
      <c r="L6" s="91">
        <v>96921</v>
      </c>
      <c r="M6" s="92">
        <v>43194</v>
      </c>
      <c r="N6" s="92">
        <v>43196</v>
      </c>
      <c r="O6" s="93" t="s">
        <v>237</v>
      </c>
      <c r="P6" s="94" t="s">
        <v>238</v>
      </c>
      <c r="Q6" s="3"/>
    </row>
    <row r="7" spans="1:17" ht="15" customHeight="1">
      <c r="A7" s="196">
        <v>1</v>
      </c>
      <c r="B7" s="197" t="s">
        <v>401</v>
      </c>
      <c r="C7" s="199" t="s">
        <v>402</v>
      </c>
      <c r="D7" s="198" t="s">
        <v>403</v>
      </c>
      <c r="E7" s="198" t="s">
        <v>93</v>
      </c>
      <c r="F7" s="198" t="s">
        <v>95</v>
      </c>
      <c r="G7" s="95">
        <v>13</v>
      </c>
      <c r="H7" s="96" t="s">
        <v>406</v>
      </c>
      <c r="I7" s="95" t="s">
        <v>404</v>
      </c>
      <c r="J7" s="198" t="s">
        <v>405</v>
      </c>
      <c r="K7" s="95" t="s">
        <v>407</v>
      </c>
      <c r="L7" s="195">
        <v>71668.91</v>
      </c>
      <c r="M7" s="97">
        <v>43425</v>
      </c>
      <c r="N7" s="95" t="s">
        <v>408</v>
      </c>
      <c r="O7" s="96" t="s">
        <v>243</v>
      </c>
      <c r="P7" s="98" t="s">
        <v>386</v>
      </c>
      <c r="Q7" s="239"/>
    </row>
    <row r="8" spans="1:17" ht="36">
      <c r="A8" s="6">
        <v>1</v>
      </c>
      <c r="B8" s="65" t="s">
        <v>14</v>
      </c>
      <c r="C8" s="66" t="s">
        <v>148</v>
      </c>
      <c r="D8" s="67" t="s">
        <v>149</v>
      </c>
      <c r="E8" s="67" t="s">
        <v>93</v>
      </c>
      <c r="F8" s="67" t="s">
        <v>96</v>
      </c>
      <c r="G8" s="99">
        <v>3</v>
      </c>
      <c r="H8" s="68" t="s">
        <v>103</v>
      </c>
      <c r="I8" s="100">
        <v>40082.65</v>
      </c>
      <c r="J8" s="100">
        <v>48500.01</v>
      </c>
      <c r="K8" s="100">
        <v>25980</v>
      </c>
      <c r="L8" s="100">
        <v>31435.8</v>
      </c>
      <c r="M8" s="70">
        <v>43096</v>
      </c>
      <c r="N8" s="70">
        <v>43102</v>
      </c>
      <c r="O8" s="71" t="s">
        <v>150</v>
      </c>
      <c r="P8" s="101" t="s">
        <v>151</v>
      </c>
      <c r="Q8" s="3"/>
    </row>
    <row r="9" spans="1:17" ht="84.6" thickBot="1">
      <c r="A9" s="6">
        <v>1</v>
      </c>
      <c r="B9" s="102" t="s">
        <v>59</v>
      </c>
      <c r="C9" s="77" t="s">
        <v>447</v>
      </c>
      <c r="D9" s="78" t="s">
        <v>348</v>
      </c>
      <c r="E9" s="78" t="s">
        <v>93</v>
      </c>
      <c r="F9" s="78" t="s">
        <v>96</v>
      </c>
      <c r="G9" s="79">
        <v>2</v>
      </c>
      <c r="H9" s="80" t="s">
        <v>130</v>
      </c>
      <c r="I9" s="103">
        <v>601166.12</v>
      </c>
      <c r="J9" s="103">
        <v>727411.01</v>
      </c>
      <c r="K9" s="103">
        <v>583131.14</v>
      </c>
      <c r="L9" s="103">
        <v>705588.68</v>
      </c>
      <c r="M9" s="82">
        <v>43335</v>
      </c>
      <c r="N9" s="82">
        <v>43360</v>
      </c>
      <c r="O9" s="83" t="s">
        <v>350</v>
      </c>
      <c r="P9" s="104" t="s">
        <v>351</v>
      </c>
      <c r="Q9" s="3"/>
    </row>
    <row r="10" spans="1:17" ht="36">
      <c r="A10" s="6">
        <v>1</v>
      </c>
      <c r="B10" s="105" t="s">
        <v>4</v>
      </c>
      <c r="C10" s="106" t="s">
        <v>291</v>
      </c>
      <c r="D10" s="107" t="s">
        <v>90</v>
      </c>
      <c r="E10" s="107" t="s">
        <v>93</v>
      </c>
      <c r="F10" s="107" t="s">
        <v>95</v>
      </c>
      <c r="G10" s="107">
        <v>25</v>
      </c>
      <c r="H10" s="108" t="s">
        <v>99</v>
      </c>
      <c r="I10" s="109">
        <v>98929.76</v>
      </c>
      <c r="J10" s="110">
        <v>119705.01</v>
      </c>
      <c r="K10" s="110">
        <v>61049.55</v>
      </c>
      <c r="L10" s="110">
        <v>73869.960000000006</v>
      </c>
      <c r="M10" s="111">
        <v>43285</v>
      </c>
      <c r="N10" s="111">
        <v>43291</v>
      </c>
      <c r="O10" s="112" t="s">
        <v>219</v>
      </c>
      <c r="P10" s="113" t="s">
        <v>292</v>
      </c>
      <c r="Q10" s="3"/>
    </row>
    <row r="11" spans="1:17" ht="72">
      <c r="A11" s="6">
        <v>1</v>
      </c>
      <c r="B11" s="26" t="s">
        <v>43</v>
      </c>
      <c r="C11" s="19" t="s">
        <v>315</v>
      </c>
      <c r="D11" s="20" t="s">
        <v>90</v>
      </c>
      <c r="E11" s="20" t="s">
        <v>93</v>
      </c>
      <c r="F11" s="20" t="s">
        <v>95</v>
      </c>
      <c r="G11" s="20">
        <v>35</v>
      </c>
      <c r="H11" s="21" t="s">
        <v>119</v>
      </c>
      <c r="I11" s="32">
        <v>2842975.21</v>
      </c>
      <c r="J11" s="32">
        <v>3440000</v>
      </c>
      <c r="K11" s="32" t="s">
        <v>316</v>
      </c>
      <c r="L11" s="32">
        <v>3440000</v>
      </c>
      <c r="M11" s="23">
        <v>43306</v>
      </c>
      <c r="N11" s="23">
        <v>43315</v>
      </c>
      <c r="O11" s="24" t="s">
        <v>317</v>
      </c>
      <c r="P11" s="25" t="s">
        <v>318</v>
      </c>
      <c r="Q11" s="3"/>
    </row>
    <row r="12" spans="1:17" ht="44.4" customHeight="1">
      <c r="A12" s="6">
        <v>1</v>
      </c>
      <c r="B12" s="18" t="s">
        <v>9</v>
      </c>
      <c r="C12" s="19" t="s">
        <v>220</v>
      </c>
      <c r="D12" s="20" t="s">
        <v>90</v>
      </c>
      <c r="E12" s="20" t="s">
        <v>93</v>
      </c>
      <c r="F12" s="20" t="s">
        <v>96</v>
      </c>
      <c r="G12" s="20">
        <v>23</v>
      </c>
      <c r="H12" s="21" t="s">
        <v>221</v>
      </c>
      <c r="I12" s="32">
        <v>2638729.0099999998</v>
      </c>
      <c r="J12" s="32">
        <v>2902601.92</v>
      </c>
      <c r="K12" s="32">
        <v>1891704.33</v>
      </c>
      <c r="L12" s="32">
        <v>2080874.76</v>
      </c>
      <c r="M12" s="23">
        <v>43173</v>
      </c>
      <c r="N12" s="23">
        <v>43179</v>
      </c>
      <c r="O12" s="24" t="s">
        <v>222</v>
      </c>
      <c r="P12" s="25" t="s">
        <v>223</v>
      </c>
      <c r="Q12" s="3"/>
    </row>
    <row r="13" spans="1:17" ht="24">
      <c r="A13" s="6">
        <v>1</v>
      </c>
      <c r="B13" s="18" t="s">
        <v>24</v>
      </c>
      <c r="C13" s="19" t="s">
        <v>211</v>
      </c>
      <c r="D13" s="20" t="s">
        <v>90</v>
      </c>
      <c r="E13" s="20" t="s">
        <v>93</v>
      </c>
      <c r="F13" s="20" t="s">
        <v>96</v>
      </c>
      <c r="G13" s="20">
        <v>28</v>
      </c>
      <c r="H13" s="21" t="s">
        <v>110</v>
      </c>
      <c r="I13" s="32">
        <v>723333.14</v>
      </c>
      <c r="J13" s="32">
        <v>875233.1</v>
      </c>
      <c r="K13" s="32">
        <v>553132.85</v>
      </c>
      <c r="L13" s="32">
        <v>669290.75</v>
      </c>
      <c r="M13" s="23">
        <v>43166</v>
      </c>
      <c r="N13" s="23">
        <v>43168</v>
      </c>
      <c r="O13" s="24" t="s">
        <v>212</v>
      </c>
      <c r="P13" s="25" t="s">
        <v>213</v>
      </c>
      <c r="Q13" s="3"/>
    </row>
    <row r="14" spans="1:17" ht="36.6" thickBot="1">
      <c r="A14" s="6">
        <v>1</v>
      </c>
      <c r="B14" s="114" t="s">
        <v>66</v>
      </c>
      <c r="C14" s="115" t="s">
        <v>362</v>
      </c>
      <c r="D14" s="116" t="s">
        <v>90</v>
      </c>
      <c r="E14" s="116" t="s">
        <v>93</v>
      </c>
      <c r="F14" s="116" t="s">
        <v>96</v>
      </c>
      <c r="G14" s="116">
        <v>42</v>
      </c>
      <c r="H14" s="117" t="s">
        <v>135</v>
      </c>
      <c r="I14" s="118">
        <v>2997500</v>
      </c>
      <c r="J14" s="118">
        <v>3626975</v>
      </c>
      <c r="K14" s="118">
        <v>2484927</v>
      </c>
      <c r="L14" s="118">
        <v>3006761.67</v>
      </c>
      <c r="M14" s="119">
        <v>43369</v>
      </c>
      <c r="N14" s="119">
        <v>43375</v>
      </c>
      <c r="O14" s="120" t="s">
        <v>363</v>
      </c>
      <c r="P14" s="121" t="s">
        <v>356</v>
      </c>
      <c r="Q14" s="3"/>
    </row>
    <row r="15" spans="1:17" ht="15" customHeight="1" thickBot="1">
      <c r="A15" s="6">
        <v>1</v>
      </c>
      <c r="B15" s="105" t="s">
        <v>8</v>
      </c>
      <c r="C15" s="106" t="s">
        <v>197</v>
      </c>
      <c r="D15" s="107" t="s">
        <v>88</v>
      </c>
      <c r="E15" s="107" t="s">
        <v>93</v>
      </c>
      <c r="F15" s="107" t="s">
        <v>95</v>
      </c>
      <c r="G15" s="107">
        <v>39</v>
      </c>
      <c r="H15" s="122" t="s">
        <v>202</v>
      </c>
      <c r="I15" s="123" t="s">
        <v>198</v>
      </c>
      <c r="J15" s="123"/>
      <c r="K15" s="123" t="s">
        <v>203</v>
      </c>
      <c r="L15" s="118">
        <v>257795.17</v>
      </c>
      <c r="M15" s="124" t="s">
        <v>199</v>
      </c>
      <c r="N15" s="124" t="s">
        <v>200</v>
      </c>
      <c r="O15" s="112" t="s">
        <v>201</v>
      </c>
      <c r="P15" s="113" t="s">
        <v>455</v>
      </c>
      <c r="Q15" s="3"/>
    </row>
    <row r="16" spans="1:17" ht="96.6" thickBot="1">
      <c r="A16" s="6">
        <v>1</v>
      </c>
      <c r="B16" s="26" t="s">
        <v>11</v>
      </c>
      <c r="C16" s="19" t="s">
        <v>171</v>
      </c>
      <c r="D16" s="20" t="s">
        <v>88</v>
      </c>
      <c r="E16" s="20" t="s">
        <v>93</v>
      </c>
      <c r="F16" s="20" t="s">
        <v>95</v>
      </c>
      <c r="G16" s="28">
        <v>4</v>
      </c>
      <c r="H16" s="21" t="s">
        <v>175</v>
      </c>
      <c r="I16" s="22" t="s">
        <v>172</v>
      </c>
      <c r="J16" s="22" t="s">
        <v>173</v>
      </c>
      <c r="K16" s="22" t="s">
        <v>457</v>
      </c>
      <c r="L16" s="118">
        <v>84883.11</v>
      </c>
      <c r="M16" s="23">
        <v>43109</v>
      </c>
      <c r="N16" s="23" t="s">
        <v>174</v>
      </c>
      <c r="O16" s="24" t="s">
        <v>176</v>
      </c>
      <c r="P16" s="25" t="s">
        <v>177</v>
      </c>
      <c r="Q16" s="3"/>
    </row>
    <row r="17" spans="1:17" ht="36">
      <c r="A17" s="6">
        <v>1</v>
      </c>
      <c r="B17" s="18" t="s">
        <v>17</v>
      </c>
      <c r="C17" s="19" t="s">
        <v>160</v>
      </c>
      <c r="D17" s="20" t="s">
        <v>88</v>
      </c>
      <c r="E17" s="20" t="s">
        <v>93</v>
      </c>
      <c r="F17" s="20" t="s">
        <v>95</v>
      </c>
      <c r="G17" s="28">
        <v>7</v>
      </c>
      <c r="H17" s="21" t="s">
        <v>105</v>
      </c>
      <c r="I17" s="22" t="s">
        <v>161</v>
      </c>
      <c r="J17" s="22" t="s">
        <v>162</v>
      </c>
      <c r="K17" s="22" t="s">
        <v>163</v>
      </c>
      <c r="L17" s="22">
        <v>249000</v>
      </c>
      <c r="M17" s="23">
        <v>43082</v>
      </c>
      <c r="N17" s="23">
        <v>43110</v>
      </c>
      <c r="O17" s="24" t="s">
        <v>165</v>
      </c>
      <c r="P17" s="25" t="s">
        <v>164</v>
      </c>
      <c r="Q17" s="3"/>
    </row>
    <row r="18" spans="1:17" ht="48">
      <c r="A18" s="6">
        <v>1</v>
      </c>
      <c r="B18" s="26" t="s">
        <v>18</v>
      </c>
      <c r="C18" s="19" t="s">
        <v>214</v>
      </c>
      <c r="D18" s="20" t="s">
        <v>88</v>
      </c>
      <c r="E18" s="20" t="s">
        <v>93</v>
      </c>
      <c r="F18" s="20" t="s">
        <v>95</v>
      </c>
      <c r="G18" s="20">
        <v>5</v>
      </c>
      <c r="H18" s="21" t="s">
        <v>106</v>
      </c>
      <c r="I18" s="22" t="s">
        <v>464</v>
      </c>
      <c r="J18" s="22" t="s">
        <v>465</v>
      </c>
      <c r="K18" s="22" t="s">
        <v>215</v>
      </c>
      <c r="L18" s="22">
        <v>199266.93</v>
      </c>
      <c r="M18" s="23">
        <v>43152</v>
      </c>
      <c r="N18" s="23">
        <v>43175</v>
      </c>
      <c r="O18" s="24" t="s">
        <v>212</v>
      </c>
      <c r="P18" s="25" t="s">
        <v>216</v>
      </c>
      <c r="Q18" s="3"/>
    </row>
    <row r="19" spans="1:17" ht="60">
      <c r="A19" s="6">
        <v>1</v>
      </c>
      <c r="B19" s="18" t="s">
        <v>22</v>
      </c>
      <c r="C19" s="19" t="s">
        <v>166</v>
      </c>
      <c r="D19" s="20" t="s">
        <v>88</v>
      </c>
      <c r="E19" s="20" t="s">
        <v>93</v>
      </c>
      <c r="F19" s="20" t="s">
        <v>95</v>
      </c>
      <c r="G19" s="20">
        <v>3</v>
      </c>
      <c r="H19" s="21" t="s">
        <v>108</v>
      </c>
      <c r="I19" s="32" t="s">
        <v>167</v>
      </c>
      <c r="J19" s="22" t="s">
        <v>168</v>
      </c>
      <c r="K19" s="32" t="s">
        <v>169</v>
      </c>
      <c r="L19" s="32">
        <v>56828.51</v>
      </c>
      <c r="M19" s="23">
        <v>43096</v>
      </c>
      <c r="N19" s="23">
        <v>43111</v>
      </c>
      <c r="O19" s="24" t="s">
        <v>170</v>
      </c>
      <c r="P19" s="25" t="s">
        <v>151</v>
      </c>
      <c r="Q19" s="3"/>
    </row>
    <row r="20" spans="1:17" ht="36">
      <c r="A20" s="6">
        <v>1</v>
      </c>
      <c r="B20" s="18" t="s">
        <v>23</v>
      </c>
      <c r="C20" s="19" t="s">
        <v>188</v>
      </c>
      <c r="D20" s="20" t="s">
        <v>88</v>
      </c>
      <c r="E20" s="20" t="s">
        <v>93</v>
      </c>
      <c r="F20" s="20" t="s">
        <v>95</v>
      </c>
      <c r="G20" s="20">
        <v>3</v>
      </c>
      <c r="H20" s="21" t="s">
        <v>109</v>
      </c>
      <c r="I20" s="33" t="s">
        <v>189</v>
      </c>
      <c r="J20" s="33" t="s">
        <v>190</v>
      </c>
      <c r="K20" s="33" t="s">
        <v>189</v>
      </c>
      <c r="L20" s="33">
        <v>82134.8</v>
      </c>
      <c r="M20" s="23">
        <v>43109</v>
      </c>
      <c r="N20" s="23">
        <v>43136</v>
      </c>
      <c r="O20" s="24" t="s">
        <v>176</v>
      </c>
      <c r="P20" s="25" t="s">
        <v>191</v>
      </c>
      <c r="Q20" s="3"/>
    </row>
    <row r="21" spans="1:17" ht="36">
      <c r="A21" s="6">
        <v>1</v>
      </c>
      <c r="B21" s="18" t="s">
        <v>1</v>
      </c>
      <c r="C21" s="34" t="s">
        <v>91</v>
      </c>
      <c r="D21" s="20" t="s">
        <v>88</v>
      </c>
      <c r="E21" s="20" t="s">
        <v>93</v>
      </c>
      <c r="F21" s="20" t="s">
        <v>95</v>
      </c>
      <c r="G21" s="20">
        <v>4</v>
      </c>
      <c r="H21" s="21" t="s">
        <v>97</v>
      </c>
      <c r="I21" s="32">
        <v>11000</v>
      </c>
      <c r="J21" s="32">
        <v>13310</v>
      </c>
      <c r="K21" s="32">
        <v>7000</v>
      </c>
      <c r="L21" s="32">
        <v>8470</v>
      </c>
      <c r="M21" s="23">
        <v>43138</v>
      </c>
      <c r="N21" s="23">
        <v>43140</v>
      </c>
      <c r="O21" s="24" t="s">
        <v>150</v>
      </c>
      <c r="P21" s="25" t="s">
        <v>192</v>
      </c>
      <c r="Q21" s="3"/>
    </row>
    <row r="22" spans="1:17" ht="36">
      <c r="A22" s="6">
        <v>1</v>
      </c>
      <c r="B22" s="18" t="s">
        <v>25</v>
      </c>
      <c r="C22" s="19" t="s">
        <v>193</v>
      </c>
      <c r="D22" s="20" t="s">
        <v>88</v>
      </c>
      <c r="E22" s="20" t="s">
        <v>93</v>
      </c>
      <c r="F22" s="20" t="s">
        <v>95</v>
      </c>
      <c r="G22" s="20">
        <v>13</v>
      </c>
      <c r="H22" s="21" t="s">
        <v>108</v>
      </c>
      <c r="I22" s="22" t="s">
        <v>194</v>
      </c>
      <c r="J22" s="22" t="s">
        <v>195</v>
      </c>
      <c r="K22" s="22" t="s">
        <v>194</v>
      </c>
      <c r="L22" s="22">
        <v>44165</v>
      </c>
      <c r="M22" s="23">
        <v>43138</v>
      </c>
      <c r="N22" s="23">
        <v>43140</v>
      </c>
      <c r="O22" s="24" t="s">
        <v>181</v>
      </c>
      <c r="P22" s="25" t="s">
        <v>196</v>
      </c>
      <c r="Q22" s="3"/>
    </row>
    <row r="23" spans="1:17" ht="36">
      <c r="A23" s="6">
        <v>1</v>
      </c>
      <c r="B23" s="26" t="s">
        <v>33</v>
      </c>
      <c r="C23" s="19" t="s">
        <v>273</v>
      </c>
      <c r="D23" s="20" t="s">
        <v>88</v>
      </c>
      <c r="E23" s="20" t="s">
        <v>93</v>
      </c>
      <c r="F23" s="20" t="s">
        <v>95</v>
      </c>
      <c r="G23" s="28">
        <v>2</v>
      </c>
      <c r="H23" s="21" t="s">
        <v>269</v>
      </c>
      <c r="I23" s="32">
        <v>9900</v>
      </c>
      <c r="J23" s="32">
        <v>11979</v>
      </c>
      <c r="K23" s="32">
        <v>7750</v>
      </c>
      <c r="L23" s="32">
        <v>9377.5</v>
      </c>
      <c r="M23" s="23">
        <v>43257</v>
      </c>
      <c r="N23" s="23">
        <v>43266</v>
      </c>
      <c r="O23" s="24" t="s">
        <v>252</v>
      </c>
      <c r="P23" s="25" t="s">
        <v>270</v>
      </c>
      <c r="Q23" s="3"/>
    </row>
    <row r="24" spans="1:17" ht="84">
      <c r="A24" s="6">
        <v>1</v>
      </c>
      <c r="B24" s="26" t="s">
        <v>40</v>
      </c>
      <c r="C24" s="19" t="s">
        <v>288</v>
      </c>
      <c r="D24" s="20" t="s">
        <v>88</v>
      </c>
      <c r="E24" s="20" t="s">
        <v>93</v>
      </c>
      <c r="F24" s="20" t="s">
        <v>95</v>
      </c>
      <c r="G24" s="20">
        <v>4</v>
      </c>
      <c r="H24" s="21" t="s">
        <v>117</v>
      </c>
      <c r="I24" s="22" t="s">
        <v>476</v>
      </c>
      <c r="J24" s="22" t="s">
        <v>477</v>
      </c>
      <c r="K24" s="22" t="s">
        <v>289</v>
      </c>
      <c r="L24" s="22">
        <v>176988</v>
      </c>
      <c r="M24" s="23">
        <v>43259</v>
      </c>
      <c r="N24" s="23">
        <v>43281</v>
      </c>
      <c r="O24" s="24" t="s">
        <v>243</v>
      </c>
      <c r="P24" s="25" t="s">
        <v>290</v>
      </c>
      <c r="Q24" s="3"/>
    </row>
    <row r="25" spans="1:17" ht="60">
      <c r="A25" s="6">
        <v>1</v>
      </c>
      <c r="B25" s="26" t="s">
        <v>37</v>
      </c>
      <c r="C25" s="19" t="s">
        <v>309</v>
      </c>
      <c r="D25" s="20" t="s">
        <v>88</v>
      </c>
      <c r="E25" s="20" t="s">
        <v>93</v>
      </c>
      <c r="F25" s="20" t="s">
        <v>95</v>
      </c>
      <c r="G25" s="20">
        <v>4</v>
      </c>
      <c r="H25" s="21" t="s">
        <v>312</v>
      </c>
      <c r="I25" s="31" t="s">
        <v>310</v>
      </c>
      <c r="J25" s="31" t="s">
        <v>311</v>
      </c>
      <c r="K25" s="32" t="s">
        <v>313</v>
      </c>
      <c r="L25" s="32">
        <v>49997.2</v>
      </c>
      <c r="M25" s="23">
        <v>43306</v>
      </c>
      <c r="N25" s="23">
        <v>43314</v>
      </c>
      <c r="O25" s="24" t="s">
        <v>243</v>
      </c>
      <c r="P25" s="25" t="s">
        <v>314</v>
      </c>
      <c r="Q25" s="3"/>
    </row>
    <row r="26" spans="1:17" ht="36">
      <c r="A26" s="6">
        <v>1</v>
      </c>
      <c r="B26" s="18" t="s">
        <v>5</v>
      </c>
      <c r="C26" s="19" t="s">
        <v>140</v>
      </c>
      <c r="D26" s="20" t="s">
        <v>88</v>
      </c>
      <c r="E26" s="20" t="s">
        <v>93</v>
      </c>
      <c r="F26" s="20" t="s">
        <v>96</v>
      </c>
      <c r="G26" s="20">
        <v>11</v>
      </c>
      <c r="H26" s="21" t="s">
        <v>100</v>
      </c>
      <c r="I26" s="22" t="s">
        <v>141</v>
      </c>
      <c r="J26" s="22" t="s">
        <v>142</v>
      </c>
      <c r="K26" s="22" t="s">
        <v>456</v>
      </c>
      <c r="L26" s="22">
        <v>150000</v>
      </c>
      <c r="M26" s="23">
        <v>43208</v>
      </c>
      <c r="N26" s="23">
        <v>43257</v>
      </c>
      <c r="O26" s="24" t="s">
        <v>143</v>
      </c>
      <c r="P26" s="25" t="s">
        <v>144</v>
      </c>
      <c r="Q26" s="3"/>
    </row>
    <row r="27" spans="1:17" ht="36">
      <c r="A27" s="6">
        <v>1</v>
      </c>
      <c r="B27" s="18" t="s">
        <v>6</v>
      </c>
      <c r="C27" s="19" t="s">
        <v>145</v>
      </c>
      <c r="D27" s="20" t="s">
        <v>88</v>
      </c>
      <c r="E27" s="20" t="s">
        <v>93</v>
      </c>
      <c r="F27" s="20" t="s">
        <v>96</v>
      </c>
      <c r="G27" s="28">
        <v>13</v>
      </c>
      <c r="H27" s="21" t="s">
        <v>146</v>
      </c>
      <c r="I27" s="31">
        <v>41322.31</v>
      </c>
      <c r="J27" s="31">
        <v>50000</v>
      </c>
      <c r="K27" s="31">
        <v>25000</v>
      </c>
      <c r="L27" s="31">
        <v>30250</v>
      </c>
      <c r="M27" s="23">
        <v>43117</v>
      </c>
      <c r="N27" s="23">
        <v>43122</v>
      </c>
      <c r="O27" s="24" t="s">
        <v>147</v>
      </c>
      <c r="P27" s="25" t="s">
        <v>229</v>
      </c>
      <c r="Q27" s="3"/>
    </row>
    <row r="28" spans="1:17" ht="84">
      <c r="A28" s="6">
        <v>1</v>
      </c>
      <c r="B28" s="18" t="s">
        <v>7</v>
      </c>
      <c r="C28" s="19" t="s">
        <v>443</v>
      </c>
      <c r="D28" s="20" t="s">
        <v>88</v>
      </c>
      <c r="E28" s="20" t="s">
        <v>93</v>
      </c>
      <c r="F28" s="20" t="s">
        <v>96</v>
      </c>
      <c r="G28" s="20">
        <v>2</v>
      </c>
      <c r="H28" s="21" t="s">
        <v>444</v>
      </c>
      <c r="I28" s="31">
        <v>959504.13</v>
      </c>
      <c r="J28" s="31">
        <v>1161000</v>
      </c>
      <c r="K28" s="31">
        <v>733501.56</v>
      </c>
      <c r="L28" s="31">
        <v>887536.89</v>
      </c>
      <c r="M28" s="23">
        <v>43047</v>
      </c>
      <c r="N28" s="23">
        <v>43108</v>
      </c>
      <c r="O28" s="24" t="s">
        <v>454</v>
      </c>
      <c r="P28" s="25" t="s">
        <v>453</v>
      </c>
      <c r="Q28" s="3"/>
    </row>
    <row r="29" spans="1:17" ht="36">
      <c r="A29" s="6">
        <v>1</v>
      </c>
      <c r="B29" s="18" t="s">
        <v>10</v>
      </c>
      <c r="C29" s="19" t="s">
        <v>156</v>
      </c>
      <c r="D29" s="20" t="s">
        <v>88</v>
      </c>
      <c r="E29" s="20" t="s">
        <v>93</v>
      </c>
      <c r="F29" s="20" t="s">
        <v>96</v>
      </c>
      <c r="G29" s="20">
        <v>2</v>
      </c>
      <c r="H29" s="21" t="s">
        <v>157</v>
      </c>
      <c r="I29" s="32">
        <v>42809.919999999998</v>
      </c>
      <c r="J29" s="32">
        <v>51800</v>
      </c>
      <c r="K29" s="32">
        <v>35696.129999999997</v>
      </c>
      <c r="L29" s="32">
        <v>43192.32</v>
      </c>
      <c r="M29" s="23">
        <v>43104</v>
      </c>
      <c r="N29" s="23">
        <v>43105</v>
      </c>
      <c r="O29" s="24" t="s">
        <v>158</v>
      </c>
      <c r="P29" s="25" t="s">
        <v>159</v>
      </c>
      <c r="Q29" s="3"/>
    </row>
    <row r="30" spans="1:17" ht="36">
      <c r="A30" s="6">
        <v>1</v>
      </c>
      <c r="B30" s="26" t="s">
        <v>13</v>
      </c>
      <c r="C30" s="19" t="s">
        <v>185</v>
      </c>
      <c r="D30" s="20" t="s">
        <v>88</v>
      </c>
      <c r="E30" s="20" t="s">
        <v>93</v>
      </c>
      <c r="F30" s="20" t="s">
        <v>96</v>
      </c>
      <c r="G30" s="28">
        <v>2</v>
      </c>
      <c r="H30" s="21" t="s">
        <v>102</v>
      </c>
      <c r="I30" s="31">
        <v>5000</v>
      </c>
      <c r="J30" s="31">
        <v>6050</v>
      </c>
      <c r="K30" s="32">
        <v>2500</v>
      </c>
      <c r="L30" s="32">
        <v>3025</v>
      </c>
      <c r="M30" s="23">
        <v>43124</v>
      </c>
      <c r="N30" s="23">
        <v>43125</v>
      </c>
      <c r="O30" s="24" t="s">
        <v>150</v>
      </c>
      <c r="P30" s="25" t="s">
        <v>186</v>
      </c>
      <c r="Q30" s="3"/>
    </row>
    <row r="31" spans="1:17" ht="36">
      <c r="A31" s="6">
        <v>1</v>
      </c>
      <c r="B31" s="18" t="s">
        <v>16</v>
      </c>
      <c r="C31" s="19" t="s">
        <v>445</v>
      </c>
      <c r="D31" s="20" t="s">
        <v>88</v>
      </c>
      <c r="E31" s="20" t="s">
        <v>93</v>
      </c>
      <c r="F31" s="20" t="s">
        <v>96</v>
      </c>
      <c r="G31" s="28">
        <v>1</v>
      </c>
      <c r="H31" s="21" t="s">
        <v>104</v>
      </c>
      <c r="I31" s="32">
        <v>19440</v>
      </c>
      <c r="J31" s="32">
        <v>23522.400000000001</v>
      </c>
      <c r="K31" s="32">
        <v>18000</v>
      </c>
      <c r="L31" s="32">
        <v>21780</v>
      </c>
      <c r="M31" s="23">
        <v>43131</v>
      </c>
      <c r="N31" s="23">
        <v>43145</v>
      </c>
      <c r="O31" s="24" t="s">
        <v>176</v>
      </c>
      <c r="P31" s="25" t="s">
        <v>196</v>
      </c>
      <c r="Q31" s="3"/>
    </row>
    <row r="32" spans="1:17" ht="48">
      <c r="A32" s="6">
        <v>1</v>
      </c>
      <c r="B32" s="18" t="s">
        <v>26</v>
      </c>
      <c r="C32" s="19" t="s">
        <v>217</v>
      </c>
      <c r="D32" s="20" t="s">
        <v>88</v>
      </c>
      <c r="E32" s="20" t="s">
        <v>93</v>
      </c>
      <c r="F32" s="20" t="s">
        <v>96</v>
      </c>
      <c r="G32" s="20">
        <v>1</v>
      </c>
      <c r="H32" s="21" t="s">
        <v>111</v>
      </c>
      <c r="I32" s="22" t="s">
        <v>466</v>
      </c>
      <c r="J32" s="22" t="s">
        <v>467</v>
      </c>
      <c r="K32" s="22" t="s">
        <v>218</v>
      </c>
      <c r="L32" s="32">
        <v>539484.42000000004</v>
      </c>
      <c r="M32" s="23">
        <v>43152</v>
      </c>
      <c r="N32" s="23">
        <v>43175</v>
      </c>
      <c r="O32" s="24" t="s">
        <v>219</v>
      </c>
      <c r="P32" s="25" t="s">
        <v>216</v>
      </c>
      <c r="Q32" s="3"/>
    </row>
    <row r="33" spans="1:20" ht="108">
      <c r="A33" s="6">
        <v>1</v>
      </c>
      <c r="B33" s="18" t="s">
        <v>436</v>
      </c>
      <c r="C33" s="19" t="s">
        <v>437</v>
      </c>
      <c r="D33" s="20" t="s">
        <v>88</v>
      </c>
      <c r="E33" s="20" t="s">
        <v>93</v>
      </c>
      <c r="F33" s="20" t="s">
        <v>96</v>
      </c>
      <c r="G33" s="20">
        <v>3</v>
      </c>
      <c r="H33" s="21" t="s">
        <v>104</v>
      </c>
      <c r="I33" s="22" t="s">
        <v>468</v>
      </c>
      <c r="J33" s="22" t="s">
        <v>469</v>
      </c>
      <c r="K33" s="22" t="s">
        <v>470</v>
      </c>
      <c r="L33" s="32">
        <v>152518.07999999999</v>
      </c>
      <c r="M33" s="23">
        <v>43138</v>
      </c>
      <c r="N33" s="23">
        <v>43145</v>
      </c>
      <c r="O33" s="24" t="s">
        <v>212</v>
      </c>
      <c r="P33" s="25" t="s">
        <v>438</v>
      </c>
      <c r="Q33" s="3"/>
      <c r="R33" s="203">
        <v>148946.16</v>
      </c>
      <c r="S33" s="203">
        <v>3571.92</v>
      </c>
      <c r="T33" s="203">
        <f>SUM(R33:S33)</f>
        <v>152518.08000000002</v>
      </c>
    </row>
    <row r="34" spans="1:20" ht="36">
      <c r="A34" s="6">
        <v>1</v>
      </c>
      <c r="B34" s="26" t="s">
        <v>30</v>
      </c>
      <c r="C34" s="19" t="s">
        <v>231</v>
      </c>
      <c r="D34" s="20" t="s">
        <v>88</v>
      </c>
      <c r="E34" s="20" t="s">
        <v>93</v>
      </c>
      <c r="F34" s="20" t="s">
        <v>96</v>
      </c>
      <c r="G34" s="20">
        <v>2</v>
      </c>
      <c r="H34" s="21" t="s">
        <v>232</v>
      </c>
      <c r="I34" s="32">
        <v>111818.19</v>
      </c>
      <c r="J34" s="32">
        <v>135300.01</v>
      </c>
      <c r="K34" s="32">
        <v>109568.13</v>
      </c>
      <c r="L34" s="32">
        <v>132577.44</v>
      </c>
      <c r="M34" s="23">
        <v>43187</v>
      </c>
      <c r="N34" s="23">
        <v>43192</v>
      </c>
      <c r="O34" s="24" t="s">
        <v>233</v>
      </c>
      <c r="P34" s="25" t="s">
        <v>409</v>
      </c>
      <c r="Q34" s="3"/>
    </row>
    <row r="35" spans="1:20" ht="24">
      <c r="A35" s="6">
        <v>1</v>
      </c>
      <c r="B35" s="26" t="s">
        <v>28</v>
      </c>
      <c r="C35" s="19" t="s">
        <v>359</v>
      </c>
      <c r="D35" s="20" t="s">
        <v>88</v>
      </c>
      <c r="E35" s="20" t="s">
        <v>93</v>
      </c>
      <c r="F35" s="20" t="s">
        <v>96</v>
      </c>
      <c r="G35" s="28">
        <v>6</v>
      </c>
      <c r="H35" s="21" t="s">
        <v>360</v>
      </c>
      <c r="I35" s="32">
        <v>147657.01999999999</v>
      </c>
      <c r="J35" s="32">
        <v>149999.99</v>
      </c>
      <c r="K35" s="32">
        <v>120000</v>
      </c>
      <c r="L35" s="32">
        <v>122017.56</v>
      </c>
      <c r="M35" s="23">
        <v>43292</v>
      </c>
      <c r="N35" s="23">
        <v>43374</v>
      </c>
      <c r="O35" s="24" t="s">
        <v>228</v>
      </c>
      <c r="P35" s="25" t="s">
        <v>361</v>
      </c>
      <c r="Q35" s="3"/>
    </row>
    <row r="36" spans="1:20" ht="72">
      <c r="A36" s="6">
        <v>1</v>
      </c>
      <c r="B36" s="26" t="s">
        <v>36</v>
      </c>
      <c r="C36" s="19" t="s">
        <v>446</v>
      </c>
      <c r="D36" s="20" t="s">
        <v>88</v>
      </c>
      <c r="E36" s="20" t="s">
        <v>93</v>
      </c>
      <c r="F36" s="20" t="s">
        <v>96</v>
      </c>
      <c r="G36" s="28">
        <v>3</v>
      </c>
      <c r="H36" s="21" t="s">
        <v>115</v>
      </c>
      <c r="I36" s="22" t="s">
        <v>327</v>
      </c>
      <c r="J36" s="22" t="s">
        <v>478</v>
      </c>
      <c r="K36" s="22" t="s">
        <v>328</v>
      </c>
      <c r="L36" s="32">
        <v>32000</v>
      </c>
      <c r="M36" s="23">
        <v>43325</v>
      </c>
      <c r="N36" s="23">
        <v>43341</v>
      </c>
      <c r="O36" s="24" t="s">
        <v>252</v>
      </c>
      <c r="P36" s="25" t="s">
        <v>329</v>
      </c>
      <c r="Q36" s="3"/>
    </row>
    <row r="37" spans="1:20" ht="36">
      <c r="A37" s="6">
        <v>1</v>
      </c>
      <c r="B37" s="26" t="s">
        <v>38</v>
      </c>
      <c r="C37" s="19" t="s">
        <v>330</v>
      </c>
      <c r="D37" s="20" t="s">
        <v>88</v>
      </c>
      <c r="E37" s="20" t="s">
        <v>93</v>
      </c>
      <c r="F37" s="20" t="s">
        <v>96</v>
      </c>
      <c r="G37" s="20">
        <v>2</v>
      </c>
      <c r="H37" s="21" t="s">
        <v>331</v>
      </c>
      <c r="I37" s="32">
        <v>80000</v>
      </c>
      <c r="J37" s="32" t="s">
        <v>479</v>
      </c>
      <c r="K37" s="32">
        <v>73440</v>
      </c>
      <c r="L37" s="32">
        <v>73440</v>
      </c>
      <c r="M37" s="23">
        <v>43325</v>
      </c>
      <c r="N37" s="23">
        <v>43341</v>
      </c>
      <c r="O37" s="24" t="s">
        <v>243</v>
      </c>
      <c r="P37" s="25" t="s">
        <v>329</v>
      </c>
      <c r="Q37" s="3"/>
    </row>
    <row r="38" spans="1:20" ht="48">
      <c r="A38" s="6">
        <v>1</v>
      </c>
      <c r="B38" s="26" t="s">
        <v>48</v>
      </c>
      <c r="C38" s="19" t="s">
        <v>276</v>
      </c>
      <c r="D38" s="20" t="s">
        <v>88</v>
      </c>
      <c r="E38" s="20" t="s">
        <v>93</v>
      </c>
      <c r="F38" s="20" t="s">
        <v>96</v>
      </c>
      <c r="G38" s="28">
        <v>4</v>
      </c>
      <c r="H38" s="21" t="s">
        <v>285</v>
      </c>
      <c r="I38" s="22" t="s">
        <v>480</v>
      </c>
      <c r="J38" s="22" t="s">
        <v>481</v>
      </c>
      <c r="K38" s="22" t="s">
        <v>277</v>
      </c>
      <c r="L38" s="32">
        <v>223127.41</v>
      </c>
      <c r="M38" s="23">
        <v>43250</v>
      </c>
      <c r="N38" s="23">
        <v>43272</v>
      </c>
      <c r="O38" s="24" t="s">
        <v>279</v>
      </c>
      <c r="P38" s="25" t="s">
        <v>278</v>
      </c>
      <c r="Q38" s="3"/>
    </row>
    <row r="39" spans="1:20" ht="72">
      <c r="A39" s="6">
        <v>1</v>
      </c>
      <c r="B39" s="26" t="s">
        <v>50</v>
      </c>
      <c r="C39" s="19" t="s">
        <v>364</v>
      </c>
      <c r="D39" s="20" t="s">
        <v>88</v>
      </c>
      <c r="E39" s="20" t="s">
        <v>93</v>
      </c>
      <c r="F39" s="20" t="s">
        <v>96</v>
      </c>
      <c r="G39" s="28">
        <v>1</v>
      </c>
      <c r="H39" s="21" t="s">
        <v>365</v>
      </c>
      <c r="I39" s="22" t="s">
        <v>482</v>
      </c>
      <c r="J39" s="22" t="s">
        <v>483</v>
      </c>
      <c r="K39" s="22" t="s">
        <v>484</v>
      </c>
      <c r="L39" s="32">
        <v>66000</v>
      </c>
      <c r="M39" s="23">
        <v>43369</v>
      </c>
      <c r="N39" s="23">
        <v>43396</v>
      </c>
      <c r="O39" s="24" t="s">
        <v>326</v>
      </c>
      <c r="P39" s="25" t="s">
        <v>366</v>
      </c>
      <c r="Q39" s="3"/>
    </row>
    <row r="40" spans="1:20" ht="48">
      <c r="A40" s="6">
        <v>1</v>
      </c>
      <c r="B40" s="26" t="s">
        <v>397</v>
      </c>
      <c r="C40" s="19" t="s">
        <v>448</v>
      </c>
      <c r="D40" s="27" t="s">
        <v>88</v>
      </c>
      <c r="E40" s="27" t="s">
        <v>93</v>
      </c>
      <c r="F40" s="27" t="s">
        <v>96</v>
      </c>
      <c r="G40" s="27">
        <v>8</v>
      </c>
      <c r="H40" s="19" t="s">
        <v>412</v>
      </c>
      <c r="I40" s="30" t="s">
        <v>486</v>
      </c>
      <c r="J40" s="30" t="s">
        <v>485</v>
      </c>
      <c r="K40" s="30" t="s">
        <v>413</v>
      </c>
      <c r="L40" s="204">
        <v>87454.23</v>
      </c>
      <c r="M40" s="29">
        <v>43446</v>
      </c>
      <c r="N40" s="29">
        <v>43447</v>
      </c>
      <c r="O40" s="24" t="s">
        <v>414</v>
      </c>
      <c r="P40" s="25" t="s">
        <v>415</v>
      </c>
      <c r="Q40" s="3"/>
    </row>
    <row r="41" spans="1:20" ht="36.6" thickBot="1">
      <c r="A41" s="6">
        <v>1</v>
      </c>
      <c r="B41" s="114" t="s">
        <v>399</v>
      </c>
      <c r="C41" s="115" t="s">
        <v>416</v>
      </c>
      <c r="D41" s="125" t="s">
        <v>88</v>
      </c>
      <c r="E41" s="125" t="s">
        <v>93</v>
      </c>
      <c r="F41" s="125" t="s">
        <v>96</v>
      </c>
      <c r="G41" s="125">
        <v>3</v>
      </c>
      <c r="H41" s="115" t="s">
        <v>423</v>
      </c>
      <c r="I41" s="126">
        <v>112998</v>
      </c>
      <c r="J41" s="126">
        <v>136727.57999999999</v>
      </c>
      <c r="K41" s="126">
        <v>103900</v>
      </c>
      <c r="L41" s="126">
        <v>125719</v>
      </c>
      <c r="M41" s="127">
        <v>43432</v>
      </c>
      <c r="N41" s="127">
        <v>43460</v>
      </c>
      <c r="O41" s="120" t="s">
        <v>385</v>
      </c>
      <c r="P41" s="121" t="s">
        <v>415</v>
      </c>
      <c r="Q41" s="3"/>
    </row>
    <row r="42" spans="1:20" ht="36">
      <c r="A42" s="6">
        <v>1</v>
      </c>
      <c r="B42" s="11" t="s">
        <v>19</v>
      </c>
      <c r="C42" s="12" t="s">
        <v>249</v>
      </c>
      <c r="D42" s="13" t="s">
        <v>89</v>
      </c>
      <c r="E42" s="13" t="s">
        <v>93</v>
      </c>
      <c r="F42" s="13" t="s">
        <v>95</v>
      </c>
      <c r="G42" s="13">
        <v>8</v>
      </c>
      <c r="H42" s="14" t="s">
        <v>107</v>
      </c>
      <c r="I42" s="86">
        <v>27603.3</v>
      </c>
      <c r="J42" s="86">
        <v>33399.99</v>
      </c>
      <c r="K42" s="86">
        <v>26474</v>
      </c>
      <c r="L42" s="86">
        <v>32033.54</v>
      </c>
      <c r="M42" s="15">
        <v>43236</v>
      </c>
      <c r="N42" s="15">
        <v>43237</v>
      </c>
      <c r="O42" s="16" t="s">
        <v>219</v>
      </c>
      <c r="P42" s="17" t="s">
        <v>250</v>
      </c>
      <c r="Q42" s="3"/>
    </row>
    <row r="43" spans="1:20" ht="36">
      <c r="A43" s="6">
        <v>1</v>
      </c>
      <c r="B43" s="26" t="s">
        <v>20</v>
      </c>
      <c r="C43" s="19" t="s">
        <v>204</v>
      </c>
      <c r="D43" s="20" t="s">
        <v>89</v>
      </c>
      <c r="E43" s="20" t="s">
        <v>93</v>
      </c>
      <c r="F43" s="20" t="s">
        <v>95</v>
      </c>
      <c r="G43" s="20">
        <v>1</v>
      </c>
      <c r="H43" s="21" t="s">
        <v>208</v>
      </c>
      <c r="I43" s="22" t="s">
        <v>205</v>
      </c>
      <c r="J43" s="22" t="s">
        <v>206</v>
      </c>
      <c r="K43" s="22" t="s">
        <v>207</v>
      </c>
      <c r="L43" s="86">
        <v>21121.119999999999</v>
      </c>
      <c r="M43" s="23">
        <v>43159</v>
      </c>
      <c r="N43" s="23">
        <v>43168</v>
      </c>
      <c r="O43" s="24" t="s">
        <v>209</v>
      </c>
      <c r="P43" s="25" t="s">
        <v>210</v>
      </c>
      <c r="Q43" s="3"/>
    </row>
    <row r="44" spans="1:20" ht="60">
      <c r="A44" s="6">
        <v>1</v>
      </c>
      <c r="B44" s="18" t="s">
        <v>21</v>
      </c>
      <c r="C44" s="19" t="s">
        <v>152</v>
      </c>
      <c r="D44" s="20" t="s">
        <v>89</v>
      </c>
      <c r="E44" s="20" t="s">
        <v>93</v>
      </c>
      <c r="F44" s="20" t="s">
        <v>95</v>
      </c>
      <c r="G44" s="20">
        <v>4</v>
      </c>
      <c r="H44" s="21" t="s">
        <v>153</v>
      </c>
      <c r="I44" s="33" t="s">
        <v>154</v>
      </c>
      <c r="J44" s="33" t="s">
        <v>155</v>
      </c>
      <c r="K44" s="33" t="s">
        <v>452</v>
      </c>
      <c r="L44" s="86">
        <v>33755.949999999997</v>
      </c>
      <c r="M44" s="23">
        <v>43098</v>
      </c>
      <c r="N44" s="23">
        <v>43102</v>
      </c>
      <c r="O44" s="24" t="s">
        <v>150</v>
      </c>
      <c r="P44" s="25" t="s">
        <v>151</v>
      </c>
      <c r="Q44" s="3"/>
    </row>
    <row r="45" spans="1:20" ht="72">
      <c r="A45" s="6">
        <v>1</v>
      </c>
      <c r="B45" s="26" t="s">
        <v>27</v>
      </c>
      <c r="C45" s="19" t="s">
        <v>304</v>
      </c>
      <c r="D45" s="20" t="s">
        <v>89</v>
      </c>
      <c r="E45" s="20" t="s">
        <v>93</v>
      </c>
      <c r="F45" s="20" t="s">
        <v>95</v>
      </c>
      <c r="G45" s="20">
        <v>7</v>
      </c>
      <c r="H45" s="21" t="s">
        <v>112</v>
      </c>
      <c r="I45" s="22" t="s">
        <v>471</v>
      </c>
      <c r="J45" s="22" t="s">
        <v>472</v>
      </c>
      <c r="K45" s="22" t="s">
        <v>305</v>
      </c>
      <c r="L45" s="86">
        <v>350000</v>
      </c>
      <c r="M45" s="23">
        <v>43285</v>
      </c>
      <c r="N45" s="23">
        <v>43312</v>
      </c>
      <c r="O45" s="24" t="s">
        <v>306</v>
      </c>
      <c r="P45" s="25" t="s">
        <v>307</v>
      </c>
      <c r="Q45" s="3"/>
    </row>
    <row r="46" spans="1:20" ht="72">
      <c r="A46" s="6">
        <v>1</v>
      </c>
      <c r="B46" s="26" t="s">
        <v>31</v>
      </c>
      <c r="C46" s="19" t="s">
        <v>251</v>
      </c>
      <c r="D46" s="20" t="s">
        <v>89</v>
      </c>
      <c r="E46" s="20" t="s">
        <v>93</v>
      </c>
      <c r="F46" s="20" t="s">
        <v>95</v>
      </c>
      <c r="G46" s="20">
        <v>2</v>
      </c>
      <c r="H46" s="21" t="s">
        <v>256</v>
      </c>
      <c r="I46" s="22" t="s">
        <v>253</v>
      </c>
      <c r="J46" s="22" t="s">
        <v>254</v>
      </c>
      <c r="K46" s="22" t="s">
        <v>255</v>
      </c>
      <c r="L46" s="86">
        <v>12500</v>
      </c>
      <c r="M46" s="23">
        <v>43243</v>
      </c>
      <c r="N46" s="23">
        <v>43249</v>
      </c>
      <c r="O46" s="24" t="s">
        <v>252</v>
      </c>
      <c r="P46" s="25" t="s">
        <v>250</v>
      </c>
      <c r="Q46" s="3"/>
    </row>
    <row r="47" spans="1:20" ht="84">
      <c r="A47" s="6">
        <v>1</v>
      </c>
      <c r="B47" s="26" t="s">
        <v>34</v>
      </c>
      <c r="C47" s="19" t="s">
        <v>411</v>
      </c>
      <c r="D47" s="20" t="s">
        <v>89</v>
      </c>
      <c r="E47" s="20" t="s">
        <v>93</v>
      </c>
      <c r="F47" s="20" t="s">
        <v>95</v>
      </c>
      <c r="G47" s="20">
        <v>1</v>
      </c>
      <c r="H47" s="21" t="s">
        <v>260</v>
      </c>
      <c r="I47" s="22" t="s">
        <v>258</v>
      </c>
      <c r="J47" s="22" t="s">
        <v>259</v>
      </c>
      <c r="K47" s="22" t="s">
        <v>475</v>
      </c>
      <c r="L47" s="22">
        <v>106400</v>
      </c>
      <c r="M47" s="23">
        <v>43257</v>
      </c>
      <c r="N47" s="23">
        <v>43257</v>
      </c>
      <c r="O47" s="24" t="s">
        <v>243</v>
      </c>
      <c r="P47" s="25" t="s">
        <v>261</v>
      </c>
      <c r="Q47" s="3"/>
    </row>
    <row r="48" spans="1:20" ht="48">
      <c r="A48" s="6">
        <v>1</v>
      </c>
      <c r="B48" s="26" t="s">
        <v>41</v>
      </c>
      <c r="C48" s="19" t="s">
        <v>241</v>
      </c>
      <c r="D48" s="20" t="s">
        <v>89</v>
      </c>
      <c r="E48" s="20" t="s">
        <v>93</v>
      </c>
      <c r="F48" s="20" t="s">
        <v>95</v>
      </c>
      <c r="G48" s="20">
        <v>3</v>
      </c>
      <c r="H48" s="21" t="s">
        <v>118</v>
      </c>
      <c r="I48" s="32">
        <v>136363.64000000001</v>
      </c>
      <c r="J48" s="32">
        <v>165000</v>
      </c>
      <c r="K48" s="35" t="s">
        <v>242</v>
      </c>
      <c r="L48" s="32">
        <v>165000</v>
      </c>
      <c r="M48" s="23">
        <v>43223</v>
      </c>
      <c r="N48" s="23">
        <v>43224</v>
      </c>
      <c r="O48" s="24" t="s">
        <v>243</v>
      </c>
      <c r="P48" s="25" t="s">
        <v>244</v>
      </c>
      <c r="Q48" s="3"/>
    </row>
    <row r="49" spans="1:17" ht="72">
      <c r="A49" s="6">
        <v>1</v>
      </c>
      <c r="B49" s="26" t="s">
        <v>400</v>
      </c>
      <c r="C49" s="19" t="s">
        <v>449</v>
      </c>
      <c r="D49" s="27" t="s">
        <v>89</v>
      </c>
      <c r="E49" s="27" t="s">
        <v>93</v>
      </c>
      <c r="F49" s="27" t="s">
        <v>95</v>
      </c>
      <c r="G49" s="27">
        <v>2</v>
      </c>
      <c r="H49" s="19" t="s">
        <v>420</v>
      </c>
      <c r="I49" s="30" t="s">
        <v>417</v>
      </c>
      <c r="J49" s="30" t="s">
        <v>418</v>
      </c>
      <c r="K49" s="30" t="s">
        <v>419</v>
      </c>
      <c r="L49" s="32">
        <v>40821.83</v>
      </c>
      <c r="M49" s="29">
        <v>43460</v>
      </c>
      <c r="N49" s="29">
        <v>43461</v>
      </c>
      <c r="O49" s="24" t="s">
        <v>421</v>
      </c>
      <c r="P49" s="25" t="s">
        <v>422</v>
      </c>
      <c r="Q49" s="3"/>
    </row>
    <row r="50" spans="1:17" ht="36">
      <c r="A50" s="6">
        <v>1</v>
      </c>
      <c r="B50" s="18" t="s">
        <v>3</v>
      </c>
      <c r="C50" s="34" t="s">
        <v>92</v>
      </c>
      <c r="D50" s="20" t="s">
        <v>89</v>
      </c>
      <c r="E50" s="20" t="s">
        <v>93</v>
      </c>
      <c r="F50" s="20" t="s">
        <v>96</v>
      </c>
      <c r="G50" s="28">
        <v>4</v>
      </c>
      <c r="H50" s="21" t="s">
        <v>98</v>
      </c>
      <c r="I50" s="22" t="s">
        <v>246</v>
      </c>
      <c r="J50" s="22" t="s">
        <v>271</v>
      </c>
      <c r="K50" s="22" t="s">
        <v>245</v>
      </c>
      <c r="L50" s="32">
        <v>92000</v>
      </c>
      <c r="M50" s="23">
        <v>43223</v>
      </c>
      <c r="N50" s="23">
        <v>43234</v>
      </c>
      <c r="O50" s="24" t="s">
        <v>247</v>
      </c>
      <c r="P50" s="25" t="s">
        <v>248</v>
      </c>
      <c r="Q50" s="3"/>
    </row>
    <row r="51" spans="1:17" ht="36.6" thickBot="1">
      <c r="A51" s="6">
        <v>1</v>
      </c>
      <c r="B51" s="128" t="s">
        <v>39</v>
      </c>
      <c r="C51" s="129" t="s">
        <v>308</v>
      </c>
      <c r="D51" s="130" t="s">
        <v>89</v>
      </c>
      <c r="E51" s="130" t="s">
        <v>93</v>
      </c>
      <c r="F51" s="130" t="s">
        <v>96</v>
      </c>
      <c r="G51" s="130">
        <v>5</v>
      </c>
      <c r="H51" s="131" t="s">
        <v>116</v>
      </c>
      <c r="I51" s="132">
        <v>24793.39</v>
      </c>
      <c r="J51" s="132">
        <v>30000</v>
      </c>
      <c r="K51" s="132">
        <v>17085</v>
      </c>
      <c r="L51" s="132">
        <v>20672.849999999999</v>
      </c>
      <c r="M51" s="133">
        <v>43306</v>
      </c>
      <c r="N51" s="133">
        <v>43312</v>
      </c>
      <c r="O51" s="134" t="s">
        <v>243</v>
      </c>
      <c r="P51" s="135" t="s">
        <v>298</v>
      </c>
      <c r="Q51" s="3"/>
    </row>
    <row r="52" spans="1:17" ht="48.6" thickBot="1">
      <c r="A52" s="6">
        <v>1</v>
      </c>
      <c r="B52" s="241" t="s">
        <v>487</v>
      </c>
      <c r="C52" s="248" t="s">
        <v>488</v>
      </c>
      <c r="D52" s="253" t="s">
        <v>224</v>
      </c>
      <c r="E52" s="253" t="s">
        <v>93</v>
      </c>
      <c r="F52" s="253" t="s">
        <v>96</v>
      </c>
      <c r="G52" s="253">
        <v>1</v>
      </c>
      <c r="H52" s="248" t="s">
        <v>489</v>
      </c>
      <c r="I52" s="268" t="s">
        <v>490</v>
      </c>
      <c r="J52" s="268" t="s">
        <v>491</v>
      </c>
      <c r="K52" s="268" t="s">
        <v>490</v>
      </c>
      <c r="L52" s="275">
        <v>130000</v>
      </c>
      <c r="M52" s="141">
        <v>43453</v>
      </c>
      <c r="N52" s="141">
        <v>43454</v>
      </c>
      <c r="O52" s="142" t="s">
        <v>435</v>
      </c>
      <c r="P52" s="143" t="s">
        <v>434</v>
      </c>
      <c r="Q52" s="3"/>
    </row>
    <row r="53" spans="1:17" ht="60">
      <c r="A53" s="6">
        <v>1</v>
      </c>
      <c r="B53" s="245" t="s">
        <v>494</v>
      </c>
      <c r="C53" s="249" t="s">
        <v>495</v>
      </c>
      <c r="D53" s="254" t="s">
        <v>88</v>
      </c>
      <c r="E53" s="254" t="s">
        <v>93</v>
      </c>
      <c r="F53" s="254" t="s">
        <v>96</v>
      </c>
      <c r="G53" s="259">
        <v>3</v>
      </c>
      <c r="H53" s="263" t="s">
        <v>496</v>
      </c>
      <c r="I53" s="270" t="s">
        <v>497</v>
      </c>
      <c r="J53" s="270" t="s">
        <v>498</v>
      </c>
      <c r="K53" s="270" t="s">
        <v>499</v>
      </c>
      <c r="L53" s="277">
        <v>63888</v>
      </c>
      <c r="M53" s="111">
        <v>43355</v>
      </c>
      <c r="N53" s="111">
        <v>43356</v>
      </c>
      <c r="O53" s="112" t="s">
        <v>344</v>
      </c>
      <c r="P53" s="113" t="s">
        <v>343</v>
      </c>
      <c r="Q53" s="3"/>
    </row>
    <row r="54" spans="1:17" ht="72">
      <c r="A54" s="6">
        <v>1</v>
      </c>
      <c r="B54" s="247" t="s">
        <v>502</v>
      </c>
      <c r="C54" s="251" t="s">
        <v>503</v>
      </c>
      <c r="D54" s="256" t="s">
        <v>88</v>
      </c>
      <c r="E54" s="256" t="s">
        <v>93</v>
      </c>
      <c r="F54" s="256" t="s">
        <v>96</v>
      </c>
      <c r="G54" s="256">
        <v>1</v>
      </c>
      <c r="H54" s="251" t="s">
        <v>504</v>
      </c>
      <c r="I54" s="273" t="s">
        <v>505</v>
      </c>
      <c r="J54" s="273" t="s">
        <v>506</v>
      </c>
      <c r="K54" s="273" t="s">
        <v>507</v>
      </c>
      <c r="L54" s="273">
        <v>192480</v>
      </c>
      <c r="M54" s="23">
        <v>43355</v>
      </c>
      <c r="N54" s="23">
        <v>43357</v>
      </c>
      <c r="O54" s="24" t="s">
        <v>347</v>
      </c>
      <c r="P54" s="25" t="s">
        <v>346</v>
      </c>
      <c r="Q54" s="3"/>
    </row>
    <row r="55" spans="1:17">
      <c r="A55" s="353">
        <f>SUM(A2:A54)</f>
        <v>53</v>
      </c>
      <c r="B55" s="247"/>
      <c r="C55" s="251"/>
      <c r="D55" s="256"/>
      <c r="E55" s="256"/>
      <c r="F55" s="256"/>
      <c r="G55" s="256"/>
      <c r="H55" s="251"/>
      <c r="I55" s="273"/>
      <c r="J55" s="273"/>
      <c r="K55" s="273"/>
      <c r="L55" s="356">
        <f>SUM(L2:L54)</f>
        <v>15597793.389999997</v>
      </c>
      <c r="M55" s="23"/>
      <c r="N55" s="23"/>
      <c r="O55" s="24"/>
      <c r="P55" s="25"/>
      <c r="Q55" s="3"/>
    </row>
    <row r="56" spans="1:17" ht="108">
      <c r="A56" s="6">
        <v>1</v>
      </c>
      <c r="B56" s="26" t="s">
        <v>398</v>
      </c>
      <c r="C56" s="19" t="s">
        <v>431</v>
      </c>
      <c r="D56" s="27" t="s">
        <v>235</v>
      </c>
      <c r="E56" s="27" t="s">
        <v>94</v>
      </c>
      <c r="F56" s="27" t="s">
        <v>95</v>
      </c>
      <c r="G56" s="28">
        <v>1</v>
      </c>
      <c r="H56" s="19" t="s">
        <v>429</v>
      </c>
      <c r="I56" s="27" t="s">
        <v>432</v>
      </c>
      <c r="J56" s="27" t="s">
        <v>433</v>
      </c>
      <c r="K56" s="204" t="s">
        <v>430</v>
      </c>
      <c r="L56" s="204">
        <v>60289.99</v>
      </c>
      <c r="M56" s="23">
        <v>43264</v>
      </c>
      <c r="N56" s="23">
        <v>43265</v>
      </c>
      <c r="O56" s="24" t="s">
        <v>267</v>
      </c>
      <c r="P56" s="25" t="s">
        <v>268</v>
      </c>
      <c r="Q56" s="3"/>
    </row>
    <row r="57" spans="1:17" ht="36.6" thickBot="1">
      <c r="A57" s="6">
        <v>1</v>
      </c>
      <c r="B57" s="114" t="s">
        <v>45</v>
      </c>
      <c r="C57" s="115" t="s">
        <v>342</v>
      </c>
      <c r="D57" s="116" t="s">
        <v>90</v>
      </c>
      <c r="E57" s="116" t="s">
        <v>94</v>
      </c>
      <c r="F57" s="116" t="s">
        <v>95</v>
      </c>
      <c r="G57" s="257">
        <v>21</v>
      </c>
      <c r="H57" s="117" t="s">
        <v>121</v>
      </c>
      <c r="I57" s="118">
        <v>329816.53999999998</v>
      </c>
      <c r="J57" s="118">
        <v>399078.01</v>
      </c>
      <c r="K57" s="118">
        <v>225495.57</v>
      </c>
      <c r="L57" s="118">
        <v>272849.64</v>
      </c>
      <c r="M57" s="119">
        <v>43390</v>
      </c>
      <c r="N57" s="119">
        <v>43416</v>
      </c>
      <c r="O57" s="120" t="s">
        <v>377</v>
      </c>
      <c r="P57" s="121" t="s">
        <v>371</v>
      </c>
      <c r="Q57" s="3"/>
    </row>
    <row r="58" spans="1:17" ht="36.6" thickBot="1">
      <c r="A58" s="6">
        <v>1</v>
      </c>
      <c r="B58" s="50" t="s">
        <v>46</v>
      </c>
      <c r="C58" s="43" t="s">
        <v>345</v>
      </c>
      <c r="D58" s="44" t="s">
        <v>90</v>
      </c>
      <c r="E58" s="44" t="s">
        <v>94</v>
      </c>
      <c r="F58" s="44" t="s">
        <v>95</v>
      </c>
      <c r="G58" s="44">
        <v>37</v>
      </c>
      <c r="H58" s="45" t="s">
        <v>122</v>
      </c>
      <c r="I58" s="238">
        <v>165496.59</v>
      </c>
      <c r="J58" s="238">
        <v>200250.87</v>
      </c>
      <c r="K58" s="238">
        <v>117300</v>
      </c>
      <c r="L58" s="118">
        <v>141933</v>
      </c>
      <c r="M58" s="56">
        <v>43285</v>
      </c>
      <c r="N58" s="52" t="s">
        <v>428</v>
      </c>
      <c r="O58" s="48" t="s">
        <v>267</v>
      </c>
      <c r="P58" s="49" t="s">
        <v>329</v>
      </c>
      <c r="Q58" s="3"/>
    </row>
    <row r="59" spans="1:17" ht="36.6" thickBot="1">
      <c r="A59" s="6">
        <v>1</v>
      </c>
      <c r="B59" s="105" t="s">
        <v>47</v>
      </c>
      <c r="C59" s="106" t="s">
        <v>274</v>
      </c>
      <c r="D59" s="107" t="s">
        <v>90</v>
      </c>
      <c r="E59" s="107" t="s">
        <v>94</v>
      </c>
      <c r="F59" s="107" t="s">
        <v>96</v>
      </c>
      <c r="G59" s="107">
        <v>14</v>
      </c>
      <c r="H59" s="108" t="s">
        <v>123</v>
      </c>
      <c r="I59" s="109">
        <v>551468.07999999996</v>
      </c>
      <c r="J59" s="109">
        <v>667276.38</v>
      </c>
      <c r="K59" s="109">
        <v>452865.59</v>
      </c>
      <c r="L59" s="274">
        <v>547967.36</v>
      </c>
      <c r="M59" s="124">
        <v>43259</v>
      </c>
      <c r="N59" s="111">
        <v>43263</v>
      </c>
      <c r="O59" s="112" t="s">
        <v>263</v>
      </c>
      <c r="P59" s="113" t="s">
        <v>144</v>
      </c>
      <c r="Q59" s="3"/>
    </row>
    <row r="60" spans="1:17" ht="36">
      <c r="A60" s="6">
        <v>1</v>
      </c>
      <c r="B60" s="26" t="s">
        <v>51</v>
      </c>
      <c r="C60" s="19" t="s">
        <v>376</v>
      </c>
      <c r="D60" s="20" t="s">
        <v>90</v>
      </c>
      <c r="E60" s="20" t="s">
        <v>94</v>
      </c>
      <c r="F60" s="20" t="s">
        <v>96</v>
      </c>
      <c r="G60" s="20">
        <v>25</v>
      </c>
      <c r="H60" s="21" t="s">
        <v>124</v>
      </c>
      <c r="I60" s="32">
        <v>465030.03</v>
      </c>
      <c r="J60" s="32">
        <v>562686.34</v>
      </c>
      <c r="K60" s="32">
        <v>302548.53999999998</v>
      </c>
      <c r="L60" s="32">
        <v>366083.73</v>
      </c>
      <c r="M60" s="23">
        <v>43271</v>
      </c>
      <c r="N60" s="23">
        <v>43272</v>
      </c>
      <c r="O60" s="24" t="s">
        <v>281</v>
      </c>
      <c r="P60" s="25" t="s">
        <v>278</v>
      </c>
      <c r="Q60" s="3"/>
    </row>
    <row r="61" spans="1:17" ht="36">
      <c r="A61" s="6">
        <v>1</v>
      </c>
      <c r="B61" s="26" t="s">
        <v>396</v>
      </c>
      <c r="C61" s="19" t="s">
        <v>450</v>
      </c>
      <c r="D61" s="20" t="s">
        <v>183</v>
      </c>
      <c r="E61" s="27" t="s">
        <v>94</v>
      </c>
      <c r="F61" s="20" t="s">
        <v>95</v>
      </c>
      <c r="G61" s="20">
        <v>6</v>
      </c>
      <c r="H61" s="264" t="s">
        <v>426</v>
      </c>
      <c r="I61" s="30" t="s">
        <v>424</v>
      </c>
      <c r="J61" s="30" t="s">
        <v>425</v>
      </c>
      <c r="K61" s="30" t="s">
        <v>427</v>
      </c>
      <c r="L61" s="32">
        <v>21536.720000000001</v>
      </c>
      <c r="M61" s="23">
        <v>43341</v>
      </c>
      <c r="N61" s="23">
        <v>43355</v>
      </c>
      <c r="O61" s="24" t="s">
        <v>341</v>
      </c>
      <c r="P61" s="25" t="s">
        <v>329</v>
      </c>
      <c r="Q61" s="3"/>
    </row>
    <row r="62" spans="1:17" ht="96">
      <c r="A62" s="6">
        <v>1</v>
      </c>
      <c r="B62" s="26" t="s">
        <v>42</v>
      </c>
      <c r="C62" s="19" t="s">
        <v>275</v>
      </c>
      <c r="D62" s="20" t="s">
        <v>88</v>
      </c>
      <c r="E62" s="20" t="s">
        <v>94</v>
      </c>
      <c r="F62" s="20" t="s">
        <v>96</v>
      </c>
      <c r="G62" s="20">
        <v>3</v>
      </c>
      <c r="H62" s="21" t="s">
        <v>262</v>
      </c>
      <c r="I62" s="22" t="s">
        <v>264</v>
      </c>
      <c r="J62" s="22" t="s">
        <v>265</v>
      </c>
      <c r="K62" s="22" t="s">
        <v>266</v>
      </c>
      <c r="L62" s="32">
        <v>31632.15</v>
      </c>
      <c r="M62" s="23">
        <v>43342</v>
      </c>
      <c r="N62" s="23">
        <v>43342</v>
      </c>
      <c r="O62" s="24" t="s">
        <v>336</v>
      </c>
      <c r="P62" s="25" t="s">
        <v>314</v>
      </c>
      <c r="Q62" s="3"/>
    </row>
    <row r="63" spans="1:17" ht="39.6" customHeight="1">
      <c r="A63" s="6">
        <v>1</v>
      </c>
      <c r="B63" s="128" t="s">
        <v>49</v>
      </c>
      <c r="C63" s="129" t="s">
        <v>280</v>
      </c>
      <c r="D63" s="130" t="s">
        <v>88</v>
      </c>
      <c r="E63" s="130" t="s">
        <v>94</v>
      </c>
      <c r="F63" s="130" t="s">
        <v>96</v>
      </c>
      <c r="G63" s="258">
        <v>3</v>
      </c>
      <c r="H63" s="131" t="s">
        <v>285</v>
      </c>
      <c r="I63" s="269" t="s">
        <v>282</v>
      </c>
      <c r="J63" s="269" t="s">
        <v>283</v>
      </c>
      <c r="K63" s="269" t="s">
        <v>284</v>
      </c>
      <c r="L63" s="22">
        <v>34488.519999999997</v>
      </c>
      <c r="M63" s="133">
        <v>43439</v>
      </c>
      <c r="N63" s="133">
        <v>43441</v>
      </c>
      <c r="O63" s="134" t="s">
        <v>391</v>
      </c>
      <c r="P63" s="135" t="s">
        <v>389</v>
      </c>
      <c r="Q63" s="3"/>
    </row>
    <row r="64" spans="1:17" ht="36.6" thickBot="1">
      <c r="A64" s="6">
        <v>1</v>
      </c>
      <c r="B64" s="148" t="s">
        <v>54</v>
      </c>
      <c r="C64" s="149" t="s">
        <v>340</v>
      </c>
      <c r="D64" s="150" t="s">
        <v>88</v>
      </c>
      <c r="E64" s="150" t="s">
        <v>94</v>
      </c>
      <c r="F64" s="150" t="s">
        <v>96</v>
      </c>
      <c r="G64" s="150">
        <v>14</v>
      </c>
      <c r="H64" s="151" t="s">
        <v>125</v>
      </c>
      <c r="I64" s="153">
        <v>49586.78</v>
      </c>
      <c r="J64" s="153">
        <v>60000</v>
      </c>
      <c r="K64" s="153">
        <v>28061.16</v>
      </c>
      <c r="L64" s="153">
        <v>33954</v>
      </c>
      <c r="M64" s="154">
        <v>43453</v>
      </c>
      <c r="N64" s="154">
        <v>43461</v>
      </c>
      <c r="O64" s="155" t="s">
        <v>385</v>
      </c>
      <c r="P64" s="156" t="s">
        <v>394</v>
      </c>
      <c r="Q64" s="3"/>
    </row>
    <row r="65" spans="1:17" ht="60.6" thickBot="1">
      <c r="A65" s="6">
        <v>1</v>
      </c>
      <c r="B65" s="105" t="s">
        <v>68</v>
      </c>
      <c r="C65" s="106" t="s">
        <v>332</v>
      </c>
      <c r="D65" s="107" t="s">
        <v>88</v>
      </c>
      <c r="E65" s="107" t="s">
        <v>94</v>
      </c>
      <c r="F65" s="107" t="s">
        <v>96</v>
      </c>
      <c r="G65" s="144">
        <v>1</v>
      </c>
      <c r="H65" s="108" t="s">
        <v>136</v>
      </c>
      <c r="I65" s="145" t="s">
        <v>333</v>
      </c>
      <c r="J65" s="145" t="s">
        <v>334</v>
      </c>
      <c r="K65" s="145" t="s">
        <v>335</v>
      </c>
      <c r="L65" s="153">
        <v>20472.150000000001</v>
      </c>
      <c r="M65" s="111">
        <v>43299</v>
      </c>
      <c r="N65" s="111">
        <v>43301</v>
      </c>
      <c r="O65" s="112" t="s">
        <v>297</v>
      </c>
      <c r="P65" s="113" t="s">
        <v>298</v>
      </c>
      <c r="Q65" s="3"/>
    </row>
    <row r="66" spans="1:17" ht="39" customHeight="1">
      <c r="A66" s="6">
        <v>1</v>
      </c>
      <c r="B66" s="26" t="s">
        <v>71</v>
      </c>
      <c r="C66" s="19" t="s">
        <v>392</v>
      </c>
      <c r="D66" s="20" t="s">
        <v>88</v>
      </c>
      <c r="E66" s="20" t="s">
        <v>94</v>
      </c>
      <c r="F66" s="20" t="s">
        <v>96</v>
      </c>
      <c r="G66" s="20" t="s">
        <v>2</v>
      </c>
      <c r="H66" s="262" t="s">
        <v>390</v>
      </c>
      <c r="I66" s="30" t="s">
        <v>439</v>
      </c>
      <c r="J66" s="30" t="s">
        <v>440</v>
      </c>
      <c r="K66" s="30" t="s">
        <v>441</v>
      </c>
      <c r="L66" s="32">
        <v>115017.55</v>
      </c>
      <c r="M66" s="23">
        <v>43397</v>
      </c>
      <c r="N66" s="23">
        <v>43403</v>
      </c>
      <c r="O66" s="24" t="s">
        <v>336</v>
      </c>
      <c r="P66" s="25" t="s">
        <v>371</v>
      </c>
      <c r="Q66" s="3"/>
    </row>
    <row r="67" spans="1:17" ht="36.6" thickBot="1">
      <c r="A67" s="6">
        <v>1</v>
      </c>
      <c r="B67" s="26" t="s">
        <v>70</v>
      </c>
      <c r="C67" s="19" t="s">
        <v>395</v>
      </c>
      <c r="D67" s="20" t="s">
        <v>88</v>
      </c>
      <c r="E67" s="20" t="s">
        <v>94</v>
      </c>
      <c r="F67" s="20" t="s">
        <v>96</v>
      </c>
      <c r="G67" s="20">
        <v>8</v>
      </c>
      <c r="H67" s="21" t="s">
        <v>137</v>
      </c>
      <c r="I67" s="31">
        <v>90430.59</v>
      </c>
      <c r="J67" s="31">
        <v>99473.65</v>
      </c>
      <c r="K67" s="32">
        <v>84271</v>
      </c>
      <c r="L67" s="153">
        <v>92698.1</v>
      </c>
      <c r="M67" s="23">
        <v>43425</v>
      </c>
      <c r="N67" s="23">
        <v>43426</v>
      </c>
      <c r="O67" s="24" t="s">
        <v>385</v>
      </c>
      <c r="P67" s="25" t="s">
        <v>386</v>
      </c>
      <c r="Q67" s="3"/>
    </row>
    <row r="68" spans="1:17" ht="60">
      <c r="A68" s="6">
        <v>1</v>
      </c>
      <c r="B68" s="26" t="s">
        <v>53</v>
      </c>
      <c r="C68" s="19" t="s">
        <v>293</v>
      </c>
      <c r="D68" s="20" t="s">
        <v>89</v>
      </c>
      <c r="E68" s="20" t="s">
        <v>94</v>
      </c>
      <c r="F68" s="20" t="s">
        <v>95</v>
      </c>
      <c r="G68" s="20">
        <v>2</v>
      </c>
      <c r="H68" s="21" t="s">
        <v>296</v>
      </c>
      <c r="I68" s="31" t="s">
        <v>294</v>
      </c>
      <c r="J68" s="31" t="s">
        <v>295</v>
      </c>
      <c r="K68" s="22" t="s">
        <v>299</v>
      </c>
      <c r="L68" s="32">
        <v>59290</v>
      </c>
      <c r="M68" s="23">
        <v>43411</v>
      </c>
      <c r="N68" s="23">
        <v>43425</v>
      </c>
      <c r="O68" s="24" t="s">
        <v>349</v>
      </c>
      <c r="P68" s="25" t="s">
        <v>379</v>
      </c>
      <c r="Q68" s="3"/>
    </row>
    <row r="69" spans="1:17" ht="48">
      <c r="A69" s="6">
        <v>1</v>
      </c>
      <c r="B69" s="26" t="s">
        <v>67</v>
      </c>
      <c r="C69" s="19" t="s">
        <v>367</v>
      </c>
      <c r="D69" s="20" t="s">
        <v>89</v>
      </c>
      <c r="E69" s="20" t="s">
        <v>94</v>
      </c>
      <c r="F69" s="20" t="s">
        <v>95</v>
      </c>
      <c r="G69" s="20">
        <v>1</v>
      </c>
      <c r="H69" s="21" t="s">
        <v>114</v>
      </c>
      <c r="I69" s="22" t="s">
        <v>368</v>
      </c>
      <c r="J69" s="32" t="s">
        <v>369</v>
      </c>
      <c r="K69" s="22" t="s">
        <v>370</v>
      </c>
      <c r="L69" s="32">
        <v>39600</v>
      </c>
      <c r="M69" s="23">
        <v>43362</v>
      </c>
      <c r="N69" s="23">
        <v>43363</v>
      </c>
      <c r="O69" s="24" t="s">
        <v>268</v>
      </c>
      <c r="P69" s="25" t="s">
        <v>356</v>
      </c>
      <c r="Q69" s="3"/>
    </row>
    <row r="70" spans="1:17" ht="48">
      <c r="A70" s="6">
        <v>1</v>
      </c>
      <c r="B70" s="26" t="s">
        <v>62</v>
      </c>
      <c r="C70" s="19" t="s">
        <v>380</v>
      </c>
      <c r="D70" s="20" t="s">
        <v>89</v>
      </c>
      <c r="E70" s="20" t="s">
        <v>94</v>
      </c>
      <c r="F70" s="20" t="s">
        <v>95</v>
      </c>
      <c r="G70" s="20">
        <v>3</v>
      </c>
      <c r="H70" s="21" t="s">
        <v>381</v>
      </c>
      <c r="I70" s="22" t="s">
        <v>382</v>
      </c>
      <c r="J70" s="22" t="s">
        <v>383</v>
      </c>
      <c r="K70" s="22" t="s">
        <v>384</v>
      </c>
      <c r="L70" s="32">
        <v>88000</v>
      </c>
      <c r="M70" s="23">
        <v>43432</v>
      </c>
      <c r="N70" s="23">
        <v>43445</v>
      </c>
      <c r="O70" s="24" t="s">
        <v>385</v>
      </c>
      <c r="P70" s="25" t="s">
        <v>394</v>
      </c>
      <c r="Q70" s="3"/>
    </row>
    <row r="71" spans="1:17" ht="36">
      <c r="A71" s="6">
        <v>1</v>
      </c>
      <c r="B71" s="26" t="s">
        <v>57</v>
      </c>
      <c r="C71" s="19" t="s">
        <v>378</v>
      </c>
      <c r="D71" s="20" t="s">
        <v>89</v>
      </c>
      <c r="E71" s="20" t="s">
        <v>94</v>
      </c>
      <c r="F71" s="20" t="s">
        <v>96</v>
      </c>
      <c r="G71" s="20">
        <v>1</v>
      </c>
      <c r="H71" s="21" t="s">
        <v>128</v>
      </c>
      <c r="I71" s="32">
        <v>59504.13</v>
      </c>
      <c r="J71" s="32">
        <v>72000</v>
      </c>
      <c r="K71" s="32">
        <v>59500</v>
      </c>
      <c r="L71" s="32">
        <v>71995</v>
      </c>
      <c r="M71" s="23">
        <v>43342</v>
      </c>
      <c r="N71" s="23">
        <v>43367</v>
      </c>
      <c r="O71" s="24" t="s">
        <v>349</v>
      </c>
      <c r="P71" s="25" t="s">
        <v>343</v>
      </c>
      <c r="Q71" s="3"/>
    </row>
    <row r="72" spans="1:17" ht="36">
      <c r="A72" s="6">
        <v>1</v>
      </c>
      <c r="B72" s="26" t="s">
        <v>56</v>
      </c>
      <c r="C72" s="19" t="s">
        <v>352</v>
      </c>
      <c r="D72" s="20" t="s">
        <v>89</v>
      </c>
      <c r="E72" s="20" t="s">
        <v>94</v>
      </c>
      <c r="F72" s="20" t="s">
        <v>96</v>
      </c>
      <c r="G72" s="20">
        <v>1</v>
      </c>
      <c r="H72" s="21" t="s">
        <v>127</v>
      </c>
      <c r="I72" s="22" t="s">
        <v>353</v>
      </c>
      <c r="J72" s="22" t="s">
        <v>354</v>
      </c>
      <c r="K72" s="22" t="s">
        <v>355</v>
      </c>
      <c r="L72" s="32">
        <v>93605</v>
      </c>
      <c r="M72" s="23">
        <v>43325</v>
      </c>
      <c r="N72" s="23">
        <v>43332</v>
      </c>
      <c r="O72" s="24" t="s">
        <v>326</v>
      </c>
      <c r="P72" s="25" t="s">
        <v>321</v>
      </c>
      <c r="Q72" s="3"/>
    </row>
    <row r="73" spans="1:17">
      <c r="A73" s="353">
        <f>SUM(A56:A72)</f>
        <v>17</v>
      </c>
      <c r="B73" s="26"/>
      <c r="C73" s="19"/>
      <c r="D73" s="20"/>
      <c r="E73" s="20"/>
      <c r="F73" s="20"/>
      <c r="G73" s="20"/>
      <c r="H73" s="21"/>
      <c r="I73" s="22"/>
      <c r="J73" s="22"/>
      <c r="K73" s="22"/>
      <c r="L73" s="357">
        <f>SUM(L56:L72)</f>
        <v>2091412.91</v>
      </c>
      <c r="M73" s="23"/>
      <c r="N73" s="23"/>
      <c r="O73" s="24"/>
      <c r="P73" s="25"/>
      <c r="Q73" s="3"/>
    </row>
    <row r="74" spans="1:17" ht="36">
      <c r="A74" s="6">
        <v>1</v>
      </c>
      <c r="B74" s="26" t="s">
        <v>52</v>
      </c>
      <c r="C74" s="19" t="s">
        <v>393</v>
      </c>
      <c r="D74" s="20" t="s">
        <v>89</v>
      </c>
      <c r="E74" s="20" t="s">
        <v>358</v>
      </c>
      <c r="F74" s="20" t="s">
        <v>95</v>
      </c>
      <c r="G74" s="20">
        <v>3</v>
      </c>
      <c r="H74" s="21" t="s">
        <v>451</v>
      </c>
      <c r="I74" s="31">
        <v>20696.78</v>
      </c>
      <c r="J74" s="31">
        <v>25043.1</v>
      </c>
      <c r="K74" s="32">
        <v>16348.39</v>
      </c>
      <c r="L74" s="32">
        <v>19781.55</v>
      </c>
      <c r="M74" s="23">
        <v>43404</v>
      </c>
      <c r="N74" s="23">
        <v>43413</v>
      </c>
      <c r="O74" s="24" t="s">
        <v>373</v>
      </c>
      <c r="P74" s="25" t="s">
        <v>374</v>
      </c>
      <c r="Q74" s="3"/>
    </row>
    <row r="75" spans="1:17" ht="36.6" thickBot="1">
      <c r="A75" s="6">
        <v>1</v>
      </c>
      <c r="B75" s="114" t="s">
        <v>55</v>
      </c>
      <c r="C75" s="115" t="s">
        <v>357</v>
      </c>
      <c r="D75" s="116" t="s">
        <v>89</v>
      </c>
      <c r="E75" s="116" t="s">
        <v>358</v>
      </c>
      <c r="F75" s="116" t="s">
        <v>95</v>
      </c>
      <c r="G75" s="116">
        <v>2</v>
      </c>
      <c r="H75" s="117" t="s">
        <v>126</v>
      </c>
      <c r="I75" s="118">
        <v>15281</v>
      </c>
      <c r="J75" s="118">
        <v>18490.009999999998</v>
      </c>
      <c r="K75" s="118">
        <v>14910</v>
      </c>
      <c r="L75" s="118">
        <v>18041.099999999999</v>
      </c>
      <c r="M75" s="119">
        <v>43439</v>
      </c>
      <c r="N75" s="119">
        <v>43439</v>
      </c>
      <c r="O75" s="120" t="s">
        <v>388</v>
      </c>
      <c r="P75" s="121" t="s">
        <v>389</v>
      </c>
      <c r="Q75" s="3"/>
    </row>
    <row r="76" spans="1:17" ht="60.6" thickBot="1">
      <c r="A76" s="6">
        <v>1</v>
      </c>
      <c r="B76" s="50" t="s">
        <v>58</v>
      </c>
      <c r="C76" s="43" t="s">
        <v>322</v>
      </c>
      <c r="D76" s="44" t="s">
        <v>89</v>
      </c>
      <c r="E76" s="44" t="s">
        <v>358</v>
      </c>
      <c r="F76" s="44" t="s">
        <v>95</v>
      </c>
      <c r="G76" s="44">
        <v>3</v>
      </c>
      <c r="H76" s="45" t="s">
        <v>129</v>
      </c>
      <c r="I76" s="46" t="s">
        <v>323</v>
      </c>
      <c r="J76" s="46" t="s">
        <v>324</v>
      </c>
      <c r="K76" s="46" t="s">
        <v>325</v>
      </c>
      <c r="L76" s="238">
        <v>12666.98</v>
      </c>
      <c r="M76" s="47">
        <v>43342</v>
      </c>
      <c r="N76" s="47">
        <v>43343</v>
      </c>
      <c r="O76" s="48" t="s">
        <v>2</v>
      </c>
      <c r="P76" s="49" t="s">
        <v>2</v>
      </c>
      <c r="Q76" s="3"/>
    </row>
    <row r="77" spans="1:17" ht="36">
      <c r="A77" s="6">
        <v>1</v>
      </c>
      <c r="B77" s="105" t="s">
        <v>69</v>
      </c>
      <c r="C77" s="106" t="s">
        <v>372</v>
      </c>
      <c r="D77" s="107" t="s">
        <v>89</v>
      </c>
      <c r="E77" s="107" t="s">
        <v>358</v>
      </c>
      <c r="F77" s="107" t="s">
        <v>95</v>
      </c>
      <c r="G77" s="107">
        <v>2</v>
      </c>
      <c r="H77" s="108" t="s">
        <v>375</v>
      </c>
      <c r="I77" s="110">
        <v>27600</v>
      </c>
      <c r="J77" s="110">
        <v>30360</v>
      </c>
      <c r="K77" s="110">
        <v>25800</v>
      </c>
      <c r="L77" s="110">
        <v>28380</v>
      </c>
      <c r="M77" s="111">
        <v>43278</v>
      </c>
      <c r="N77" s="111">
        <v>43280</v>
      </c>
      <c r="O77" s="112" t="s">
        <v>2</v>
      </c>
      <c r="P77" s="113" t="s">
        <v>2</v>
      </c>
      <c r="Q77" s="3"/>
    </row>
    <row r="78" spans="1:17" ht="49.8" customHeight="1">
      <c r="A78" s="6">
        <v>1</v>
      </c>
      <c r="B78" s="26" t="s">
        <v>61</v>
      </c>
      <c r="C78" s="19" t="s">
        <v>387</v>
      </c>
      <c r="D78" s="20" t="s">
        <v>89</v>
      </c>
      <c r="E78" s="20" t="s">
        <v>358</v>
      </c>
      <c r="F78" s="20" t="s">
        <v>95</v>
      </c>
      <c r="G78" s="20">
        <v>2</v>
      </c>
      <c r="H78" s="21" t="s">
        <v>132</v>
      </c>
      <c r="I78" s="32">
        <v>2166.67</v>
      </c>
      <c r="J78" s="32">
        <v>2621.67</v>
      </c>
      <c r="K78" s="32">
        <v>1793.68</v>
      </c>
      <c r="L78" s="32">
        <v>2170.35</v>
      </c>
      <c r="M78" s="23">
        <v>43278</v>
      </c>
      <c r="N78" s="23">
        <v>43280</v>
      </c>
      <c r="O78" s="24" t="s">
        <v>2</v>
      </c>
      <c r="P78" s="25" t="s">
        <v>2</v>
      </c>
      <c r="Q78" s="3"/>
    </row>
    <row r="79" spans="1:17" ht="13.2" customHeight="1">
      <c r="A79" s="353">
        <f>SUM(A74:A78)</f>
        <v>5</v>
      </c>
      <c r="B79" s="26"/>
      <c r="C79" s="19"/>
      <c r="D79" s="20"/>
      <c r="E79" s="20"/>
      <c r="F79" s="20"/>
      <c r="G79" s="20"/>
      <c r="H79" s="21"/>
      <c r="I79" s="32"/>
      <c r="J79" s="32"/>
      <c r="K79" s="32"/>
      <c r="L79" s="357">
        <f>SUM(L74:L78)</f>
        <v>81039.98</v>
      </c>
      <c r="M79" s="23"/>
      <c r="N79" s="23"/>
      <c r="O79" s="24"/>
      <c r="P79" s="25"/>
      <c r="Q79" s="3"/>
    </row>
    <row r="80" spans="1:17" ht="24">
      <c r="A80" s="6">
        <v>1</v>
      </c>
      <c r="B80" s="26" t="s">
        <v>64</v>
      </c>
      <c r="C80" s="19" t="s">
        <v>337</v>
      </c>
      <c r="D80" s="20" t="s">
        <v>224</v>
      </c>
      <c r="E80" s="20" t="s">
        <v>184</v>
      </c>
      <c r="F80" s="20" t="s">
        <v>96</v>
      </c>
      <c r="G80" s="20">
        <v>1</v>
      </c>
      <c r="H80" s="21" t="s">
        <v>134</v>
      </c>
      <c r="I80" s="22" t="s">
        <v>338</v>
      </c>
      <c r="J80" s="22" t="s">
        <v>338</v>
      </c>
      <c r="K80" s="22" t="s">
        <v>339</v>
      </c>
      <c r="L80" s="22"/>
      <c r="M80" s="23">
        <v>43299</v>
      </c>
      <c r="N80" s="23">
        <v>43304</v>
      </c>
      <c r="O80" s="24" t="s">
        <v>2</v>
      </c>
      <c r="P80" s="25" t="s">
        <v>2</v>
      </c>
      <c r="Q80" s="3"/>
    </row>
    <row r="81" spans="1:17" ht="36">
      <c r="A81" s="6">
        <v>1</v>
      </c>
      <c r="B81" s="26" t="s">
        <v>72</v>
      </c>
      <c r="C81" s="19" t="s">
        <v>286</v>
      </c>
      <c r="D81" s="20" t="s">
        <v>183</v>
      </c>
      <c r="E81" s="20" t="s">
        <v>184</v>
      </c>
      <c r="F81" s="20" t="s">
        <v>95</v>
      </c>
      <c r="G81" s="20">
        <v>1</v>
      </c>
      <c r="H81" s="21" t="s">
        <v>138</v>
      </c>
      <c r="I81" s="32">
        <v>22000</v>
      </c>
      <c r="J81" s="32">
        <v>26620</v>
      </c>
      <c r="K81" s="32">
        <v>22000</v>
      </c>
      <c r="L81" s="32">
        <v>26620</v>
      </c>
      <c r="M81" s="23">
        <v>43299</v>
      </c>
      <c r="N81" s="23">
        <v>43304</v>
      </c>
      <c r="O81" s="24" t="s">
        <v>2</v>
      </c>
      <c r="P81" s="25" t="s">
        <v>2</v>
      </c>
      <c r="Q81" s="3"/>
    </row>
    <row r="82" spans="1:17" ht="36.6" thickBot="1">
      <c r="A82" s="6">
        <v>1</v>
      </c>
      <c r="B82" s="114" t="s">
        <v>73</v>
      </c>
      <c r="C82" s="115" t="s">
        <v>287</v>
      </c>
      <c r="D82" s="116" t="s">
        <v>183</v>
      </c>
      <c r="E82" s="116" t="s">
        <v>184</v>
      </c>
      <c r="F82" s="116" t="s">
        <v>95</v>
      </c>
      <c r="G82" s="116">
        <v>1</v>
      </c>
      <c r="H82" s="117" t="s">
        <v>139</v>
      </c>
      <c r="I82" s="118">
        <v>17100</v>
      </c>
      <c r="J82" s="118">
        <v>20691</v>
      </c>
      <c r="K82" s="118">
        <v>17100</v>
      </c>
      <c r="L82" s="118">
        <v>20691</v>
      </c>
      <c r="M82" s="119">
        <v>43299</v>
      </c>
      <c r="N82" s="119">
        <v>43304</v>
      </c>
      <c r="O82" s="120"/>
      <c r="P82" s="121"/>
      <c r="Q82" s="3"/>
    </row>
    <row r="83" spans="1:17" ht="36">
      <c r="A83" s="6">
        <v>1</v>
      </c>
      <c r="B83" s="242" t="s">
        <v>63</v>
      </c>
      <c r="C83" s="12" t="s">
        <v>303</v>
      </c>
      <c r="D83" s="13" t="s">
        <v>183</v>
      </c>
      <c r="E83" s="13" t="s">
        <v>184</v>
      </c>
      <c r="F83" s="13" t="s">
        <v>95</v>
      </c>
      <c r="G83" s="13">
        <v>1</v>
      </c>
      <c r="H83" s="14" t="s">
        <v>133</v>
      </c>
      <c r="I83" s="86">
        <v>19500</v>
      </c>
      <c r="J83" s="86">
        <v>23595</v>
      </c>
      <c r="K83" s="86">
        <v>19500</v>
      </c>
      <c r="L83" s="86">
        <v>23595</v>
      </c>
      <c r="M83" s="15">
        <v>43124</v>
      </c>
      <c r="N83" s="15">
        <v>43133</v>
      </c>
      <c r="O83" s="16" t="s">
        <v>2</v>
      </c>
      <c r="P83" s="17" t="s">
        <v>187</v>
      </c>
      <c r="Q83" s="3"/>
    </row>
    <row r="84" spans="1:17" ht="36.6" thickBot="1">
      <c r="A84" s="6">
        <v>1</v>
      </c>
      <c r="B84" s="36" t="s">
        <v>65</v>
      </c>
      <c r="C84" s="37" t="s">
        <v>302</v>
      </c>
      <c r="D84" s="38" t="s">
        <v>183</v>
      </c>
      <c r="E84" s="38" t="s">
        <v>184</v>
      </c>
      <c r="F84" s="38" t="s">
        <v>95</v>
      </c>
      <c r="G84" s="38">
        <v>1</v>
      </c>
      <c r="H84" s="39" t="s">
        <v>138</v>
      </c>
      <c r="I84" s="271">
        <v>45100</v>
      </c>
      <c r="J84" s="271">
        <v>54571</v>
      </c>
      <c r="K84" s="271">
        <v>45100</v>
      </c>
      <c r="L84" s="271">
        <v>54571</v>
      </c>
      <c r="M84" s="40">
        <v>43250</v>
      </c>
      <c r="N84" s="40">
        <v>43256</v>
      </c>
      <c r="O84" s="41" t="s">
        <v>2</v>
      </c>
      <c r="P84" s="42" t="s">
        <v>2</v>
      </c>
      <c r="Q84" s="3"/>
    </row>
    <row r="85" spans="1:17" s="158" customFormat="1" ht="36.6" thickBot="1">
      <c r="A85" s="6">
        <v>1</v>
      </c>
      <c r="B85" s="240" t="s">
        <v>300</v>
      </c>
      <c r="C85" s="58" t="s">
        <v>301</v>
      </c>
      <c r="D85" s="59" t="s">
        <v>183</v>
      </c>
      <c r="E85" s="59" t="s">
        <v>184</v>
      </c>
      <c r="F85" s="59" t="s">
        <v>95</v>
      </c>
      <c r="G85" s="59">
        <v>1</v>
      </c>
      <c r="H85" s="60" t="s">
        <v>139</v>
      </c>
      <c r="I85" s="61">
        <v>34900</v>
      </c>
      <c r="J85" s="61">
        <v>42229</v>
      </c>
      <c r="K85" s="61">
        <v>34900</v>
      </c>
      <c r="L85" s="271">
        <v>42229</v>
      </c>
      <c r="M85" s="164">
        <v>43271</v>
      </c>
      <c r="N85" s="164">
        <v>43279</v>
      </c>
      <c r="O85" s="162" t="s">
        <v>492</v>
      </c>
      <c r="P85" s="165" t="s">
        <v>493</v>
      </c>
      <c r="Q85" s="157"/>
    </row>
    <row r="86" spans="1:17" s="158" customFormat="1" ht="36.6" thickBot="1">
      <c r="A86" s="6">
        <v>1</v>
      </c>
      <c r="B86" s="244" t="s">
        <v>44</v>
      </c>
      <c r="C86" s="66" t="s">
        <v>442</v>
      </c>
      <c r="D86" s="67" t="s">
        <v>88</v>
      </c>
      <c r="E86" s="67" t="s">
        <v>184</v>
      </c>
      <c r="F86" s="67" t="s">
        <v>95</v>
      </c>
      <c r="G86" s="67">
        <v>1</v>
      </c>
      <c r="H86" s="68" t="s">
        <v>120</v>
      </c>
      <c r="I86" s="100">
        <v>152052</v>
      </c>
      <c r="J86" s="100">
        <v>183982.92</v>
      </c>
      <c r="K86" s="100">
        <v>152052</v>
      </c>
      <c r="L86" s="276">
        <v>183982.92</v>
      </c>
      <c r="M86" s="172">
        <v>43360</v>
      </c>
      <c r="N86" s="172">
        <v>43383</v>
      </c>
      <c r="O86" s="168" t="s">
        <v>500</v>
      </c>
      <c r="P86" s="173" t="s">
        <v>501</v>
      </c>
      <c r="Q86" s="159"/>
    </row>
    <row r="87" spans="1:17" s="158" customFormat="1" ht="48.6" thickBot="1">
      <c r="A87" s="6">
        <v>1</v>
      </c>
      <c r="B87" s="246" t="s">
        <v>35</v>
      </c>
      <c r="C87" s="250" t="s">
        <v>272</v>
      </c>
      <c r="D87" s="255" t="s">
        <v>88</v>
      </c>
      <c r="E87" s="255" t="s">
        <v>184</v>
      </c>
      <c r="F87" s="255" t="s">
        <v>95</v>
      </c>
      <c r="G87" s="260">
        <v>3</v>
      </c>
      <c r="H87" s="265" t="s">
        <v>257</v>
      </c>
      <c r="I87" s="272">
        <v>56986.8</v>
      </c>
      <c r="J87" s="272">
        <v>65984.160000000003</v>
      </c>
      <c r="K87" s="272">
        <v>56986.8</v>
      </c>
      <c r="L87" s="272">
        <v>65984.160000000003</v>
      </c>
      <c r="M87" s="178">
        <v>43360</v>
      </c>
      <c r="N87" s="178">
        <v>43384</v>
      </c>
      <c r="O87" s="176" t="s">
        <v>508</v>
      </c>
      <c r="P87" s="179" t="s">
        <v>501</v>
      </c>
      <c r="Q87" s="159"/>
    </row>
    <row r="88" spans="1:17" s="158" customFormat="1" ht="24">
      <c r="A88" s="6">
        <v>1</v>
      </c>
      <c r="B88" s="180" t="s">
        <v>509</v>
      </c>
      <c r="C88" s="181" t="s">
        <v>510</v>
      </c>
      <c r="D88" s="182" t="s">
        <v>183</v>
      </c>
      <c r="E88" s="182" t="s">
        <v>184</v>
      </c>
      <c r="F88" s="182" t="s">
        <v>95</v>
      </c>
      <c r="G88" s="182">
        <v>1</v>
      </c>
      <c r="H88" s="181" t="s">
        <v>511</v>
      </c>
      <c r="I88" s="183">
        <v>28925.62</v>
      </c>
      <c r="J88" s="184">
        <v>35000</v>
      </c>
      <c r="K88" s="185">
        <v>28925.62</v>
      </c>
      <c r="L88" s="185">
        <v>35000</v>
      </c>
      <c r="M88" s="186">
        <v>43124</v>
      </c>
      <c r="N88" s="186">
        <v>43125</v>
      </c>
      <c r="O88" s="181" t="s">
        <v>2</v>
      </c>
      <c r="P88" s="187" t="s">
        <v>2</v>
      </c>
      <c r="Q88" s="159"/>
    </row>
    <row r="89" spans="1:17" s="158" customFormat="1" ht="24">
      <c r="A89" s="6">
        <v>1</v>
      </c>
      <c r="B89" s="166" t="s">
        <v>512</v>
      </c>
      <c r="C89" s="188" t="s">
        <v>513</v>
      </c>
      <c r="D89" s="168" t="s">
        <v>183</v>
      </c>
      <c r="E89" s="168" t="s">
        <v>184</v>
      </c>
      <c r="F89" s="168" t="s">
        <v>95</v>
      </c>
      <c r="G89" s="168">
        <v>1</v>
      </c>
      <c r="H89" s="170" t="s">
        <v>514</v>
      </c>
      <c r="I89" s="189">
        <v>18181.82</v>
      </c>
      <c r="J89" s="189">
        <v>22000</v>
      </c>
      <c r="K89" s="189">
        <v>18181.82</v>
      </c>
      <c r="L89" s="189">
        <v>22000</v>
      </c>
      <c r="M89" s="172">
        <v>43304</v>
      </c>
      <c r="N89" s="172">
        <v>43305</v>
      </c>
      <c r="O89" s="170"/>
      <c r="P89" s="190"/>
      <c r="Q89" s="159"/>
    </row>
    <row r="90" spans="1:17" s="158" customFormat="1" ht="24">
      <c r="A90" s="6">
        <v>1</v>
      </c>
      <c r="B90" s="166" t="s">
        <v>515</v>
      </c>
      <c r="C90" s="188" t="s">
        <v>516</v>
      </c>
      <c r="D90" s="168" t="s">
        <v>183</v>
      </c>
      <c r="E90" s="168" t="s">
        <v>184</v>
      </c>
      <c r="F90" s="168" t="s">
        <v>95</v>
      </c>
      <c r="G90" s="168">
        <v>1</v>
      </c>
      <c r="H90" s="170" t="s">
        <v>517</v>
      </c>
      <c r="I90" s="189">
        <v>15500</v>
      </c>
      <c r="J90" s="189">
        <v>18755</v>
      </c>
      <c r="K90" s="189">
        <v>15500</v>
      </c>
      <c r="L90" s="189">
        <v>18755</v>
      </c>
      <c r="M90" s="172">
        <v>43304</v>
      </c>
      <c r="N90" s="172">
        <v>43305</v>
      </c>
      <c r="O90" s="170"/>
      <c r="P90" s="190"/>
      <c r="Q90" s="159"/>
    </row>
    <row r="91" spans="1:17" s="158" customFormat="1" ht="48">
      <c r="A91" s="6">
        <v>1</v>
      </c>
      <c r="B91" s="166" t="s">
        <v>518</v>
      </c>
      <c r="C91" s="170" t="s">
        <v>519</v>
      </c>
      <c r="D91" s="168" t="s">
        <v>183</v>
      </c>
      <c r="E91" s="168" t="s">
        <v>184</v>
      </c>
      <c r="F91" s="168" t="s">
        <v>95</v>
      </c>
      <c r="G91" s="168">
        <v>1</v>
      </c>
      <c r="H91" s="170" t="s">
        <v>520</v>
      </c>
      <c r="I91" s="189">
        <v>33300</v>
      </c>
      <c r="J91" s="189">
        <v>40293</v>
      </c>
      <c r="K91" s="189">
        <v>33300</v>
      </c>
      <c r="L91" s="189">
        <v>40293</v>
      </c>
      <c r="M91" s="172">
        <v>43451</v>
      </c>
      <c r="N91" s="172">
        <v>43451</v>
      </c>
      <c r="O91" s="170"/>
      <c r="P91" s="190"/>
      <c r="Q91" s="159"/>
    </row>
    <row r="92" spans="1:17" s="158" customFormat="1" ht="36">
      <c r="A92" s="6">
        <v>1</v>
      </c>
      <c r="B92" s="166" t="s">
        <v>521</v>
      </c>
      <c r="C92" s="188" t="s">
        <v>522</v>
      </c>
      <c r="D92" s="168" t="s">
        <v>183</v>
      </c>
      <c r="E92" s="168" t="s">
        <v>184</v>
      </c>
      <c r="F92" s="168" t="s">
        <v>95</v>
      </c>
      <c r="G92" s="168">
        <v>1</v>
      </c>
      <c r="H92" s="170" t="s">
        <v>523</v>
      </c>
      <c r="I92" s="189">
        <v>25937</v>
      </c>
      <c r="J92" s="171" t="s">
        <v>524</v>
      </c>
      <c r="K92" s="189">
        <v>25937</v>
      </c>
      <c r="L92" s="171">
        <v>25937</v>
      </c>
      <c r="M92" s="172">
        <v>43451</v>
      </c>
      <c r="N92" s="172">
        <v>43453</v>
      </c>
      <c r="O92" s="170"/>
      <c r="P92" s="190"/>
      <c r="Q92" s="159"/>
    </row>
    <row r="93" spans="1:17" s="158" customFormat="1" ht="36.6" thickBot="1">
      <c r="A93" s="6">
        <v>1</v>
      </c>
      <c r="B93" s="174" t="s">
        <v>525</v>
      </c>
      <c r="C93" s="191" t="s">
        <v>526</v>
      </c>
      <c r="D93" s="176" t="s">
        <v>183</v>
      </c>
      <c r="E93" s="176" t="s">
        <v>184</v>
      </c>
      <c r="F93" s="176" t="s">
        <v>95</v>
      </c>
      <c r="G93" s="176">
        <v>1</v>
      </c>
      <c r="H93" s="175" t="s">
        <v>527</v>
      </c>
      <c r="I93" s="192">
        <v>20000</v>
      </c>
      <c r="J93" s="192">
        <v>24200</v>
      </c>
      <c r="K93" s="192">
        <v>20000</v>
      </c>
      <c r="L93" s="192">
        <v>24200</v>
      </c>
      <c r="M93" s="178">
        <v>43451</v>
      </c>
      <c r="N93" s="178">
        <v>43453</v>
      </c>
      <c r="O93" s="175"/>
      <c r="P93" s="193"/>
      <c r="Q93" s="159"/>
    </row>
    <row r="94" spans="1:17" s="158" customFormat="1">
      <c r="A94" s="353">
        <f>SUM(A80:A93)</f>
        <v>14</v>
      </c>
      <c r="B94" s="358"/>
      <c r="C94" s="359"/>
      <c r="D94" s="360"/>
      <c r="E94" s="360"/>
      <c r="F94" s="360"/>
      <c r="G94" s="360"/>
      <c r="H94" s="361"/>
      <c r="I94" s="362"/>
      <c r="J94" s="362"/>
      <c r="K94" s="362"/>
      <c r="L94" s="355">
        <f>SUM(L81:L93)</f>
        <v>583858.08000000007</v>
      </c>
      <c r="M94" s="363"/>
      <c r="N94" s="363"/>
      <c r="O94" s="361"/>
      <c r="P94" s="361"/>
      <c r="Q94" s="340"/>
    </row>
    <row r="95" spans="1:17">
      <c r="A95" s="194">
        <f>SUM(A94,A79,A73,A55)</f>
        <v>89</v>
      </c>
      <c r="L95" s="365">
        <f>SUM(L94,L79,L73,L55)</f>
        <v>18354104.359999996</v>
      </c>
    </row>
  </sheetData>
  <pageMargins left="0.15748031496062992" right="0.15748031496062992" top="1.0629921259842521" bottom="0.70866141732283472" header="0.27559055118110237" footer="0.51181102362204722"/>
  <pageSetup paperSize="8" orientation="landscape" verticalDpi="0" r:id="rId1"/>
  <headerFooter alignWithMargins="0">
    <oddHeader>&amp;L&amp;G&amp;C
&amp;"-,Negrita"CONTRATOS FORMALIZADOS 2018 - AYUNTAMIENTO</oddHeader>
    <oddFooter>&amp;C&amp;"-,Normal"&amp;P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1"/>
  <sheetViews>
    <sheetView zoomScaleNormal="100" workbookViewId="0">
      <pane xSplit="2" ySplit="1" topLeftCell="C95" activePane="bottomRight" state="frozen"/>
      <selection pane="topRight" activeCell="B1" sqref="B1"/>
      <selection pane="bottomLeft" activeCell="A3" sqref="A3"/>
      <selection pane="bottomRight" activeCell="A99" sqref="A99"/>
    </sheetView>
  </sheetViews>
  <sheetFormatPr baseColWidth="10" defaultColWidth="8.88671875" defaultRowHeight="12"/>
  <cols>
    <col min="1" max="1" width="8.88671875" style="2"/>
    <col min="2" max="2" width="11.77734375" style="6" customWidth="1"/>
    <col min="3" max="3" width="37.5546875" style="2" customWidth="1"/>
    <col min="4" max="5" width="11.21875" style="6" customWidth="1"/>
    <col min="6" max="6" width="9.5546875" style="6" customWidth="1"/>
    <col min="7" max="7" width="7.88671875" style="6" hidden="1" customWidth="1"/>
    <col min="8" max="8" width="19.109375" style="2" hidden="1" customWidth="1"/>
    <col min="9" max="9" width="14.88671875" style="6" hidden="1" customWidth="1"/>
    <col min="10" max="10" width="14.6640625" style="6" customWidth="1"/>
    <col min="11" max="11" width="14.88671875" style="6" hidden="1" customWidth="1"/>
    <col min="12" max="12" width="15" style="6" customWidth="1"/>
    <col min="13" max="13" width="9.6640625" style="6" hidden="1" customWidth="1"/>
    <col min="14" max="14" width="10.21875" style="6" hidden="1" customWidth="1"/>
    <col min="15" max="16" width="11.21875" style="2" hidden="1" customWidth="1"/>
    <col min="17" max="17" width="9.5546875" style="4" customWidth="1"/>
    <col min="18" max="19" width="8.88671875" style="2"/>
    <col min="20" max="20" width="9" style="2" bestFit="1" customWidth="1"/>
    <col min="21" max="16384" width="8.88671875" style="2"/>
  </cols>
  <sheetData>
    <row r="1" spans="1:17" ht="36">
      <c r="B1" s="7" t="s">
        <v>74</v>
      </c>
      <c r="C1" s="7" t="s">
        <v>75</v>
      </c>
      <c r="D1" s="7" t="s">
        <v>76</v>
      </c>
      <c r="E1" s="7" t="s">
        <v>77</v>
      </c>
      <c r="F1" s="7" t="s">
        <v>78</v>
      </c>
      <c r="G1" s="8" t="s">
        <v>0</v>
      </c>
      <c r="H1" s="7" t="s">
        <v>79</v>
      </c>
      <c r="I1" s="9" t="s">
        <v>80</v>
      </c>
      <c r="J1" s="9" t="s">
        <v>81</v>
      </c>
      <c r="K1" s="7" t="s">
        <v>82</v>
      </c>
      <c r="L1" s="9" t="s">
        <v>83</v>
      </c>
      <c r="M1" s="10" t="s">
        <v>84</v>
      </c>
      <c r="N1" s="10" t="s">
        <v>85</v>
      </c>
      <c r="O1" s="7" t="s">
        <v>86</v>
      </c>
      <c r="P1" s="7" t="s">
        <v>87</v>
      </c>
      <c r="Q1" s="1"/>
    </row>
    <row r="2" spans="1:17" ht="36">
      <c r="A2" s="6">
        <v>1</v>
      </c>
      <c r="B2" s="57" t="s">
        <v>60</v>
      </c>
      <c r="C2" s="58" t="s">
        <v>319</v>
      </c>
      <c r="D2" s="59" t="s">
        <v>224</v>
      </c>
      <c r="E2" s="59" t="s">
        <v>93</v>
      </c>
      <c r="F2" s="59" t="s">
        <v>95</v>
      </c>
      <c r="G2" s="59">
        <v>7</v>
      </c>
      <c r="H2" s="60" t="s">
        <v>131</v>
      </c>
      <c r="I2" s="61">
        <v>287400</v>
      </c>
      <c r="J2" s="61">
        <v>347754</v>
      </c>
      <c r="K2" s="61">
        <v>208000</v>
      </c>
      <c r="L2" s="61">
        <v>251680</v>
      </c>
      <c r="M2" s="62">
        <v>43306</v>
      </c>
      <c r="N2" s="62">
        <v>43332</v>
      </c>
      <c r="O2" s="63" t="s">
        <v>320</v>
      </c>
      <c r="P2" s="64" t="s">
        <v>321</v>
      </c>
      <c r="Q2" s="3"/>
    </row>
    <row r="3" spans="1:17" ht="60">
      <c r="A3" s="6">
        <v>1</v>
      </c>
      <c r="B3" s="65" t="s">
        <v>12</v>
      </c>
      <c r="C3" s="66" t="s">
        <v>239</v>
      </c>
      <c r="D3" s="67" t="s">
        <v>224</v>
      </c>
      <c r="E3" s="67" t="s">
        <v>93</v>
      </c>
      <c r="F3" s="67" t="s">
        <v>96</v>
      </c>
      <c r="G3" s="67">
        <v>1</v>
      </c>
      <c r="H3" s="68" t="s">
        <v>101</v>
      </c>
      <c r="I3" s="69" t="s">
        <v>458</v>
      </c>
      <c r="J3" s="69" t="s">
        <v>459</v>
      </c>
      <c r="K3" s="69" t="s">
        <v>460</v>
      </c>
      <c r="L3" s="69" t="s">
        <v>528</v>
      </c>
      <c r="M3" s="70">
        <v>43201</v>
      </c>
      <c r="N3" s="70">
        <v>43206</v>
      </c>
      <c r="O3" s="71" t="s">
        <v>143</v>
      </c>
      <c r="P3" s="72" t="s">
        <v>240</v>
      </c>
      <c r="Q3" s="3"/>
    </row>
    <row r="4" spans="1:17" ht="36">
      <c r="A4" s="6">
        <v>1</v>
      </c>
      <c r="B4" s="73" t="s">
        <v>32</v>
      </c>
      <c r="C4" s="66" t="s">
        <v>410</v>
      </c>
      <c r="D4" s="67" t="s">
        <v>224</v>
      </c>
      <c r="E4" s="67" t="s">
        <v>93</v>
      </c>
      <c r="F4" s="67" t="s">
        <v>96</v>
      </c>
      <c r="G4" s="67">
        <v>1</v>
      </c>
      <c r="H4" s="68" t="s">
        <v>225</v>
      </c>
      <c r="I4" s="74" t="s">
        <v>226</v>
      </c>
      <c r="J4" s="74" t="s">
        <v>226</v>
      </c>
      <c r="K4" s="74" t="s">
        <v>227</v>
      </c>
      <c r="L4" s="74"/>
      <c r="M4" s="70">
        <v>43180</v>
      </c>
      <c r="N4" s="70">
        <v>43181</v>
      </c>
      <c r="O4" s="71" t="s">
        <v>228</v>
      </c>
      <c r="P4" s="75" t="s">
        <v>230</v>
      </c>
      <c r="Q4" s="5"/>
    </row>
    <row r="5" spans="1:17" ht="60.6" thickBot="1">
      <c r="A5" s="6">
        <v>1</v>
      </c>
      <c r="B5" s="76" t="s">
        <v>15</v>
      </c>
      <c r="C5" s="77" t="s">
        <v>178</v>
      </c>
      <c r="D5" s="78" t="s">
        <v>179</v>
      </c>
      <c r="E5" s="78" t="s">
        <v>93</v>
      </c>
      <c r="F5" s="78" t="s">
        <v>96</v>
      </c>
      <c r="G5" s="79">
        <v>2</v>
      </c>
      <c r="H5" s="80" t="s">
        <v>180</v>
      </c>
      <c r="I5" s="81" t="s">
        <v>461</v>
      </c>
      <c r="J5" s="81" t="s">
        <v>462</v>
      </c>
      <c r="K5" s="81" t="s">
        <v>463</v>
      </c>
      <c r="L5" s="81"/>
      <c r="M5" s="82">
        <v>43117</v>
      </c>
      <c r="N5" s="82">
        <v>43122</v>
      </c>
      <c r="O5" s="83" t="s">
        <v>181</v>
      </c>
      <c r="P5" s="84" t="s">
        <v>182</v>
      </c>
      <c r="Q5" s="3"/>
    </row>
    <row r="6" spans="1:17" ht="48.6" thickBot="1">
      <c r="A6" s="6">
        <v>1</v>
      </c>
      <c r="B6" s="87" t="s">
        <v>29</v>
      </c>
      <c r="C6" s="88" t="s">
        <v>234</v>
      </c>
      <c r="D6" s="89" t="s">
        <v>235</v>
      </c>
      <c r="E6" s="89" t="s">
        <v>93</v>
      </c>
      <c r="F6" s="89" t="s">
        <v>95</v>
      </c>
      <c r="G6" s="89">
        <v>2</v>
      </c>
      <c r="H6" s="90" t="s">
        <v>113</v>
      </c>
      <c r="I6" s="91" t="s">
        <v>473</v>
      </c>
      <c r="J6" s="91" t="s">
        <v>474</v>
      </c>
      <c r="K6" s="91" t="s">
        <v>236</v>
      </c>
      <c r="L6" s="91">
        <v>96921</v>
      </c>
      <c r="M6" s="92">
        <v>43194</v>
      </c>
      <c r="N6" s="92">
        <v>43196</v>
      </c>
      <c r="O6" s="93" t="s">
        <v>237</v>
      </c>
      <c r="P6" s="94" t="s">
        <v>238</v>
      </c>
      <c r="Q6" s="3"/>
    </row>
    <row r="7" spans="1:17" ht="15" customHeight="1">
      <c r="A7" s="387">
        <v>1</v>
      </c>
      <c r="B7" s="388" t="s">
        <v>401</v>
      </c>
      <c r="C7" s="391" t="s">
        <v>402</v>
      </c>
      <c r="D7" s="384" t="s">
        <v>403</v>
      </c>
      <c r="E7" s="384" t="s">
        <v>93</v>
      </c>
      <c r="F7" s="384" t="s">
        <v>95</v>
      </c>
      <c r="G7" s="95">
        <v>13</v>
      </c>
      <c r="H7" s="96" t="s">
        <v>406</v>
      </c>
      <c r="I7" s="95" t="s">
        <v>404</v>
      </c>
      <c r="J7" s="384" t="s">
        <v>405</v>
      </c>
      <c r="K7" s="95" t="s">
        <v>407</v>
      </c>
      <c r="L7" s="195">
        <v>26051.8</v>
      </c>
      <c r="M7" s="97">
        <v>43425</v>
      </c>
      <c r="N7" s="95" t="s">
        <v>408</v>
      </c>
      <c r="O7" s="96" t="s">
        <v>243</v>
      </c>
      <c r="P7" s="98" t="s">
        <v>386</v>
      </c>
    </row>
    <row r="8" spans="1:17">
      <c r="A8" s="387"/>
      <c r="B8" s="389"/>
      <c r="C8" s="392"/>
      <c r="D8" s="385"/>
      <c r="E8" s="385"/>
      <c r="F8" s="385"/>
      <c r="G8" s="95"/>
      <c r="H8" s="96"/>
      <c r="I8" s="95"/>
      <c r="J8" s="385"/>
      <c r="K8" s="95"/>
      <c r="L8" s="195">
        <v>30971.25</v>
      </c>
      <c r="M8" s="97"/>
      <c r="N8" s="95"/>
      <c r="O8" s="96"/>
      <c r="P8" s="98"/>
    </row>
    <row r="9" spans="1:17">
      <c r="A9" s="387"/>
      <c r="B9" s="390"/>
      <c r="C9" s="393"/>
      <c r="D9" s="386"/>
      <c r="E9" s="386"/>
      <c r="F9" s="386"/>
      <c r="G9" s="95"/>
      <c r="H9" s="96"/>
      <c r="I9" s="95"/>
      <c r="J9" s="386"/>
      <c r="K9" s="95"/>
      <c r="L9" s="195">
        <v>14645.86</v>
      </c>
      <c r="M9" s="97"/>
      <c r="N9" s="95"/>
      <c r="O9" s="96"/>
      <c r="P9" s="98"/>
    </row>
    <row r="10" spans="1:17" ht="36">
      <c r="A10" s="6">
        <v>1</v>
      </c>
      <c r="B10" s="65" t="s">
        <v>14</v>
      </c>
      <c r="C10" s="66" t="s">
        <v>148</v>
      </c>
      <c r="D10" s="67" t="s">
        <v>149</v>
      </c>
      <c r="E10" s="67" t="s">
        <v>93</v>
      </c>
      <c r="F10" s="67" t="s">
        <v>96</v>
      </c>
      <c r="G10" s="99">
        <v>3</v>
      </c>
      <c r="H10" s="68" t="s">
        <v>103</v>
      </c>
      <c r="I10" s="100">
        <v>40082.65</v>
      </c>
      <c r="J10" s="100">
        <v>48500.01</v>
      </c>
      <c r="K10" s="100">
        <v>25980</v>
      </c>
      <c r="L10" s="100">
        <v>31435.8</v>
      </c>
      <c r="M10" s="70">
        <v>43096</v>
      </c>
      <c r="N10" s="70">
        <v>43102</v>
      </c>
      <c r="O10" s="71" t="s">
        <v>150</v>
      </c>
      <c r="P10" s="101" t="s">
        <v>151</v>
      </c>
      <c r="Q10" s="3"/>
    </row>
    <row r="11" spans="1:17" ht="84.6" thickBot="1">
      <c r="A11" s="6">
        <v>1</v>
      </c>
      <c r="B11" s="102" t="s">
        <v>59</v>
      </c>
      <c r="C11" s="77" t="s">
        <v>447</v>
      </c>
      <c r="D11" s="78" t="s">
        <v>348</v>
      </c>
      <c r="E11" s="78" t="s">
        <v>93</v>
      </c>
      <c r="F11" s="78" t="s">
        <v>96</v>
      </c>
      <c r="G11" s="79">
        <v>2</v>
      </c>
      <c r="H11" s="80" t="s">
        <v>130</v>
      </c>
      <c r="I11" s="103">
        <v>601166.12</v>
      </c>
      <c r="J11" s="103">
        <v>727411.01</v>
      </c>
      <c r="K11" s="103">
        <v>583131.14</v>
      </c>
      <c r="L11" s="103">
        <v>705588.68</v>
      </c>
      <c r="M11" s="82">
        <v>43335</v>
      </c>
      <c r="N11" s="82">
        <v>43360</v>
      </c>
      <c r="O11" s="83" t="s">
        <v>350</v>
      </c>
      <c r="P11" s="104" t="s">
        <v>351</v>
      </c>
      <c r="Q11" s="3"/>
    </row>
    <row r="12" spans="1:17" ht="36">
      <c r="A12" s="6">
        <v>1</v>
      </c>
      <c r="B12" s="105" t="s">
        <v>4</v>
      </c>
      <c r="C12" s="106" t="s">
        <v>291</v>
      </c>
      <c r="D12" s="107" t="s">
        <v>90</v>
      </c>
      <c r="E12" s="107" t="s">
        <v>93</v>
      </c>
      <c r="F12" s="107" t="s">
        <v>95</v>
      </c>
      <c r="G12" s="107">
        <v>25</v>
      </c>
      <c r="H12" s="108" t="s">
        <v>99</v>
      </c>
      <c r="I12" s="109">
        <v>98929.76</v>
      </c>
      <c r="J12" s="110">
        <v>119705.01</v>
      </c>
      <c r="K12" s="110">
        <v>61049.55</v>
      </c>
      <c r="L12" s="110">
        <v>73869.960000000006</v>
      </c>
      <c r="M12" s="111">
        <v>43285</v>
      </c>
      <c r="N12" s="111">
        <v>43291</v>
      </c>
      <c r="O12" s="112" t="s">
        <v>219</v>
      </c>
      <c r="P12" s="113" t="s">
        <v>292</v>
      </c>
      <c r="Q12" s="3"/>
    </row>
    <row r="13" spans="1:17" ht="72">
      <c r="A13" s="6">
        <v>1</v>
      </c>
      <c r="B13" s="26" t="s">
        <v>43</v>
      </c>
      <c r="C13" s="19" t="s">
        <v>315</v>
      </c>
      <c r="D13" s="20" t="s">
        <v>90</v>
      </c>
      <c r="E13" s="20" t="s">
        <v>93</v>
      </c>
      <c r="F13" s="20" t="s">
        <v>95</v>
      </c>
      <c r="G13" s="20">
        <v>35</v>
      </c>
      <c r="H13" s="21" t="s">
        <v>119</v>
      </c>
      <c r="I13" s="32">
        <v>2842975.21</v>
      </c>
      <c r="J13" s="32">
        <v>3440000</v>
      </c>
      <c r="K13" s="32" t="s">
        <v>316</v>
      </c>
      <c r="L13" s="32">
        <v>3440000</v>
      </c>
      <c r="M13" s="23">
        <v>43306</v>
      </c>
      <c r="N13" s="23">
        <v>43315</v>
      </c>
      <c r="O13" s="24" t="s">
        <v>317</v>
      </c>
      <c r="P13" s="25" t="s">
        <v>318</v>
      </c>
      <c r="Q13" s="3"/>
    </row>
    <row r="14" spans="1:17" ht="44.4" customHeight="1">
      <c r="A14" s="6">
        <v>1</v>
      </c>
      <c r="B14" s="18" t="s">
        <v>9</v>
      </c>
      <c r="C14" s="19" t="s">
        <v>220</v>
      </c>
      <c r="D14" s="20" t="s">
        <v>90</v>
      </c>
      <c r="E14" s="20" t="s">
        <v>93</v>
      </c>
      <c r="F14" s="20" t="s">
        <v>96</v>
      </c>
      <c r="G14" s="20">
        <v>23</v>
      </c>
      <c r="H14" s="21" t="s">
        <v>221</v>
      </c>
      <c r="I14" s="32">
        <v>2638729.0099999998</v>
      </c>
      <c r="J14" s="32">
        <v>2902601.92</v>
      </c>
      <c r="K14" s="32">
        <v>1891704.33</v>
      </c>
      <c r="L14" s="32">
        <v>2080874.76</v>
      </c>
      <c r="M14" s="23">
        <v>43173</v>
      </c>
      <c r="N14" s="23">
        <v>43179</v>
      </c>
      <c r="O14" s="24" t="s">
        <v>222</v>
      </c>
      <c r="P14" s="25" t="s">
        <v>223</v>
      </c>
      <c r="Q14" s="3"/>
    </row>
    <row r="15" spans="1:17" ht="24">
      <c r="A15" s="6">
        <v>1</v>
      </c>
      <c r="B15" s="18" t="s">
        <v>24</v>
      </c>
      <c r="C15" s="19" t="s">
        <v>211</v>
      </c>
      <c r="D15" s="20" t="s">
        <v>90</v>
      </c>
      <c r="E15" s="20" t="s">
        <v>93</v>
      </c>
      <c r="F15" s="20" t="s">
        <v>96</v>
      </c>
      <c r="G15" s="20">
        <v>28</v>
      </c>
      <c r="H15" s="21" t="s">
        <v>110</v>
      </c>
      <c r="I15" s="32">
        <v>723333.14</v>
      </c>
      <c r="J15" s="32">
        <v>875233.1</v>
      </c>
      <c r="K15" s="32">
        <v>553132.85</v>
      </c>
      <c r="L15" s="32">
        <v>669290.75</v>
      </c>
      <c r="M15" s="23">
        <v>43166</v>
      </c>
      <c r="N15" s="23">
        <v>43168</v>
      </c>
      <c r="O15" s="24" t="s">
        <v>212</v>
      </c>
      <c r="P15" s="25" t="s">
        <v>213</v>
      </c>
      <c r="Q15" s="3"/>
    </row>
    <row r="16" spans="1:17" ht="36.6" thickBot="1">
      <c r="A16" s="6">
        <v>1</v>
      </c>
      <c r="B16" s="114" t="s">
        <v>66</v>
      </c>
      <c r="C16" s="115" t="s">
        <v>362</v>
      </c>
      <c r="D16" s="116" t="s">
        <v>90</v>
      </c>
      <c r="E16" s="116" t="s">
        <v>93</v>
      </c>
      <c r="F16" s="116" t="s">
        <v>96</v>
      </c>
      <c r="G16" s="116">
        <v>42</v>
      </c>
      <c r="H16" s="117" t="s">
        <v>135</v>
      </c>
      <c r="I16" s="118">
        <v>2997500</v>
      </c>
      <c r="J16" s="118">
        <v>3626975</v>
      </c>
      <c r="K16" s="118">
        <v>2484927</v>
      </c>
      <c r="L16" s="118">
        <v>3006761.67</v>
      </c>
      <c r="M16" s="119">
        <v>43369</v>
      </c>
      <c r="N16" s="119">
        <v>43375</v>
      </c>
      <c r="O16" s="120" t="s">
        <v>363</v>
      </c>
      <c r="P16" s="121" t="s">
        <v>356</v>
      </c>
      <c r="Q16" s="3"/>
    </row>
    <row r="17" spans="1:17" ht="15" customHeight="1" thickBot="1">
      <c r="A17" s="6">
        <v>1</v>
      </c>
      <c r="B17" s="105" t="s">
        <v>8</v>
      </c>
      <c r="C17" s="106" t="s">
        <v>197</v>
      </c>
      <c r="D17" s="107" t="s">
        <v>88</v>
      </c>
      <c r="E17" s="107" t="s">
        <v>93</v>
      </c>
      <c r="F17" s="107" t="s">
        <v>95</v>
      </c>
      <c r="G17" s="107">
        <v>39</v>
      </c>
      <c r="H17" s="122" t="s">
        <v>202</v>
      </c>
      <c r="I17" s="123" t="s">
        <v>198</v>
      </c>
      <c r="J17" s="123"/>
      <c r="K17" s="123" t="s">
        <v>203</v>
      </c>
      <c r="L17" s="118">
        <v>257795.17</v>
      </c>
      <c r="M17" s="124" t="s">
        <v>199</v>
      </c>
      <c r="N17" s="124" t="s">
        <v>200</v>
      </c>
      <c r="O17" s="112" t="s">
        <v>201</v>
      </c>
      <c r="P17" s="113" t="s">
        <v>455</v>
      </c>
      <c r="Q17" s="3"/>
    </row>
    <row r="18" spans="1:17" ht="96.6" thickBot="1">
      <c r="A18" s="6">
        <v>1</v>
      </c>
      <c r="B18" s="26" t="s">
        <v>11</v>
      </c>
      <c r="C18" s="19" t="s">
        <v>171</v>
      </c>
      <c r="D18" s="20" t="s">
        <v>88</v>
      </c>
      <c r="E18" s="20" t="s">
        <v>93</v>
      </c>
      <c r="F18" s="20" t="s">
        <v>95</v>
      </c>
      <c r="G18" s="28">
        <v>4</v>
      </c>
      <c r="H18" s="21" t="s">
        <v>175</v>
      </c>
      <c r="I18" s="22" t="s">
        <v>172</v>
      </c>
      <c r="J18" s="22" t="s">
        <v>173</v>
      </c>
      <c r="K18" s="22" t="s">
        <v>457</v>
      </c>
      <c r="L18" s="118">
        <v>84883.11</v>
      </c>
      <c r="M18" s="23">
        <v>43109</v>
      </c>
      <c r="N18" s="23" t="s">
        <v>174</v>
      </c>
      <c r="O18" s="24" t="s">
        <v>176</v>
      </c>
      <c r="P18" s="25" t="s">
        <v>177</v>
      </c>
      <c r="Q18" s="3"/>
    </row>
    <row r="19" spans="1:17" ht="36">
      <c r="A19" s="6">
        <v>1</v>
      </c>
      <c r="B19" s="18" t="s">
        <v>17</v>
      </c>
      <c r="C19" s="19" t="s">
        <v>160</v>
      </c>
      <c r="D19" s="20" t="s">
        <v>88</v>
      </c>
      <c r="E19" s="20" t="s">
        <v>93</v>
      </c>
      <c r="F19" s="20" t="s">
        <v>95</v>
      </c>
      <c r="G19" s="28">
        <v>7</v>
      </c>
      <c r="H19" s="21" t="s">
        <v>105</v>
      </c>
      <c r="I19" s="22" t="s">
        <v>161</v>
      </c>
      <c r="J19" s="22" t="s">
        <v>162</v>
      </c>
      <c r="K19" s="22" t="s">
        <v>163</v>
      </c>
      <c r="L19" s="22">
        <v>249000</v>
      </c>
      <c r="M19" s="23">
        <v>43082</v>
      </c>
      <c r="N19" s="23">
        <v>43110</v>
      </c>
      <c r="O19" s="24" t="s">
        <v>165</v>
      </c>
      <c r="P19" s="25" t="s">
        <v>164</v>
      </c>
      <c r="Q19" s="3"/>
    </row>
    <row r="20" spans="1:17" ht="48">
      <c r="A20" s="6">
        <v>1</v>
      </c>
      <c r="B20" s="26" t="s">
        <v>18</v>
      </c>
      <c r="C20" s="19" t="s">
        <v>214</v>
      </c>
      <c r="D20" s="20" t="s">
        <v>88</v>
      </c>
      <c r="E20" s="20" t="s">
        <v>93</v>
      </c>
      <c r="F20" s="20" t="s">
        <v>95</v>
      </c>
      <c r="G20" s="20">
        <v>5</v>
      </c>
      <c r="H20" s="21" t="s">
        <v>106</v>
      </c>
      <c r="I20" s="22" t="s">
        <v>464</v>
      </c>
      <c r="J20" s="22" t="s">
        <v>465</v>
      </c>
      <c r="K20" s="22" t="s">
        <v>215</v>
      </c>
      <c r="L20" s="22">
        <v>199266.93</v>
      </c>
      <c r="M20" s="23">
        <v>43152</v>
      </c>
      <c r="N20" s="23">
        <v>43175</v>
      </c>
      <c r="O20" s="24" t="s">
        <v>212</v>
      </c>
      <c r="P20" s="25" t="s">
        <v>216</v>
      </c>
      <c r="Q20" s="3"/>
    </row>
    <row r="21" spans="1:17" ht="60">
      <c r="A21" s="6">
        <v>1</v>
      </c>
      <c r="B21" s="18" t="s">
        <v>22</v>
      </c>
      <c r="C21" s="19" t="s">
        <v>166</v>
      </c>
      <c r="D21" s="20" t="s">
        <v>88</v>
      </c>
      <c r="E21" s="20" t="s">
        <v>93</v>
      </c>
      <c r="F21" s="20" t="s">
        <v>95</v>
      </c>
      <c r="G21" s="20">
        <v>3</v>
      </c>
      <c r="H21" s="21" t="s">
        <v>108</v>
      </c>
      <c r="I21" s="32" t="s">
        <v>167</v>
      </c>
      <c r="J21" s="22" t="s">
        <v>168</v>
      </c>
      <c r="K21" s="32" t="s">
        <v>169</v>
      </c>
      <c r="L21" s="32">
        <v>56828.51</v>
      </c>
      <c r="M21" s="23">
        <v>43096</v>
      </c>
      <c r="N21" s="23">
        <v>43111</v>
      </c>
      <c r="O21" s="24" t="s">
        <v>170</v>
      </c>
      <c r="P21" s="25" t="s">
        <v>151</v>
      </c>
      <c r="Q21" s="3"/>
    </row>
    <row r="22" spans="1:17" ht="36">
      <c r="A22" s="6">
        <v>1</v>
      </c>
      <c r="B22" s="18" t="s">
        <v>23</v>
      </c>
      <c r="C22" s="19" t="s">
        <v>188</v>
      </c>
      <c r="D22" s="20" t="s">
        <v>88</v>
      </c>
      <c r="E22" s="20" t="s">
        <v>93</v>
      </c>
      <c r="F22" s="20" t="s">
        <v>95</v>
      </c>
      <c r="G22" s="20">
        <v>3</v>
      </c>
      <c r="H22" s="21" t="s">
        <v>109</v>
      </c>
      <c r="I22" s="33" t="s">
        <v>189</v>
      </c>
      <c r="J22" s="33" t="s">
        <v>190</v>
      </c>
      <c r="K22" s="33" t="s">
        <v>189</v>
      </c>
      <c r="L22" s="33">
        <v>82134.8</v>
      </c>
      <c r="M22" s="23">
        <v>43109</v>
      </c>
      <c r="N22" s="23">
        <v>43136</v>
      </c>
      <c r="O22" s="24" t="s">
        <v>176</v>
      </c>
      <c r="P22" s="25" t="s">
        <v>191</v>
      </c>
      <c r="Q22" s="3"/>
    </row>
    <row r="23" spans="1:17" ht="36">
      <c r="A23" s="6">
        <v>1</v>
      </c>
      <c r="B23" s="18" t="s">
        <v>1</v>
      </c>
      <c r="C23" s="34" t="s">
        <v>91</v>
      </c>
      <c r="D23" s="20" t="s">
        <v>88</v>
      </c>
      <c r="E23" s="20" t="s">
        <v>93</v>
      </c>
      <c r="F23" s="20" t="s">
        <v>95</v>
      </c>
      <c r="G23" s="20">
        <v>4</v>
      </c>
      <c r="H23" s="21" t="s">
        <v>97</v>
      </c>
      <c r="I23" s="32">
        <v>11000</v>
      </c>
      <c r="J23" s="32">
        <v>13310</v>
      </c>
      <c r="K23" s="32">
        <v>7000</v>
      </c>
      <c r="L23" s="32">
        <v>8470</v>
      </c>
      <c r="M23" s="23">
        <v>43138</v>
      </c>
      <c r="N23" s="23">
        <v>43140</v>
      </c>
      <c r="O23" s="24" t="s">
        <v>150</v>
      </c>
      <c r="P23" s="25" t="s">
        <v>192</v>
      </c>
      <c r="Q23" s="3"/>
    </row>
    <row r="24" spans="1:17" ht="36">
      <c r="A24" s="6">
        <v>1</v>
      </c>
      <c r="B24" s="18" t="s">
        <v>25</v>
      </c>
      <c r="C24" s="19" t="s">
        <v>193</v>
      </c>
      <c r="D24" s="20" t="s">
        <v>88</v>
      </c>
      <c r="E24" s="20" t="s">
        <v>93</v>
      </c>
      <c r="F24" s="20" t="s">
        <v>95</v>
      </c>
      <c r="G24" s="20">
        <v>13</v>
      </c>
      <c r="H24" s="21" t="s">
        <v>108</v>
      </c>
      <c r="I24" s="22" t="s">
        <v>194</v>
      </c>
      <c r="J24" s="22" t="s">
        <v>195</v>
      </c>
      <c r="K24" s="22" t="s">
        <v>194</v>
      </c>
      <c r="L24" s="22">
        <v>44165</v>
      </c>
      <c r="M24" s="23">
        <v>43138</v>
      </c>
      <c r="N24" s="23">
        <v>43140</v>
      </c>
      <c r="O24" s="24" t="s">
        <v>181</v>
      </c>
      <c r="P24" s="25" t="s">
        <v>196</v>
      </c>
      <c r="Q24" s="3"/>
    </row>
    <row r="25" spans="1:17" ht="36">
      <c r="A25" s="6">
        <v>1</v>
      </c>
      <c r="B25" s="26" t="s">
        <v>33</v>
      </c>
      <c r="C25" s="19" t="s">
        <v>273</v>
      </c>
      <c r="D25" s="20" t="s">
        <v>88</v>
      </c>
      <c r="E25" s="20" t="s">
        <v>93</v>
      </c>
      <c r="F25" s="20" t="s">
        <v>95</v>
      </c>
      <c r="G25" s="28">
        <v>2</v>
      </c>
      <c r="H25" s="21" t="s">
        <v>269</v>
      </c>
      <c r="I25" s="32">
        <v>9900</v>
      </c>
      <c r="J25" s="32">
        <v>11979</v>
      </c>
      <c r="K25" s="32">
        <v>7750</v>
      </c>
      <c r="L25" s="32">
        <v>9377.5</v>
      </c>
      <c r="M25" s="23">
        <v>43257</v>
      </c>
      <c r="N25" s="23">
        <v>43266</v>
      </c>
      <c r="O25" s="24" t="s">
        <v>252</v>
      </c>
      <c r="P25" s="25" t="s">
        <v>270</v>
      </c>
      <c r="Q25" s="3"/>
    </row>
    <row r="26" spans="1:17" ht="84">
      <c r="A26" s="6">
        <v>1</v>
      </c>
      <c r="B26" s="26" t="s">
        <v>40</v>
      </c>
      <c r="C26" s="19" t="s">
        <v>288</v>
      </c>
      <c r="D26" s="20" t="s">
        <v>88</v>
      </c>
      <c r="E26" s="20" t="s">
        <v>93</v>
      </c>
      <c r="F26" s="20" t="s">
        <v>95</v>
      </c>
      <c r="G26" s="20">
        <v>4</v>
      </c>
      <c r="H26" s="21" t="s">
        <v>117</v>
      </c>
      <c r="I26" s="22" t="s">
        <v>476</v>
      </c>
      <c r="J26" s="22" t="s">
        <v>477</v>
      </c>
      <c r="K26" s="22" t="s">
        <v>289</v>
      </c>
      <c r="L26" s="22">
        <v>176988</v>
      </c>
      <c r="M26" s="23">
        <v>43259</v>
      </c>
      <c r="N26" s="23">
        <v>43281</v>
      </c>
      <c r="O26" s="24" t="s">
        <v>243</v>
      </c>
      <c r="P26" s="25" t="s">
        <v>290</v>
      </c>
      <c r="Q26" s="3"/>
    </row>
    <row r="27" spans="1:17" ht="60">
      <c r="A27" s="6">
        <v>1</v>
      </c>
      <c r="B27" s="26" t="s">
        <v>37</v>
      </c>
      <c r="C27" s="19" t="s">
        <v>309</v>
      </c>
      <c r="D27" s="20" t="s">
        <v>88</v>
      </c>
      <c r="E27" s="20" t="s">
        <v>93</v>
      </c>
      <c r="F27" s="20" t="s">
        <v>95</v>
      </c>
      <c r="G27" s="20">
        <v>4</v>
      </c>
      <c r="H27" s="21" t="s">
        <v>312</v>
      </c>
      <c r="I27" s="31" t="s">
        <v>310</v>
      </c>
      <c r="J27" s="31" t="s">
        <v>311</v>
      </c>
      <c r="K27" s="32" t="s">
        <v>313</v>
      </c>
      <c r="L27" s="32">
        <v>49997.2</v>
      </c>
      <c r="M27" s="23">
        <v>43306</v>
      </c>
      <c r="N27" s="23">
        <v>43314</v>
      </c>
      <c r="O27" s="24" t="s">
        <v>243</v>
      </c>
      <c r="P27" s="25" t="s">
        <v>314</v>
      </c>
      <c r="Q27" s="3"/>
    </row>
    <row r="28" spans="1:17" ht="36">
      <c r="A28" s="6">
        <v>1</v>
      </c>
      <c r="B28" s="18" t="s">
        <v>5</v>
      </c>
      <c r="C28" s="19" t="s">
        <v>140</v>
      </c>
      <c r="D28" s="20" t="s">
        <v>88</v>
      </c>
      <c r="E28" s="20" t="s">
        <v>93</v>
      </c>
      <c r="F28" s="20" t="s">
        <v>96</v>
      </c>
      <c r="G28" s="20">
        <v>11</v>
      </c>
      <c r="H28" s="21" t="s">
        <v>100</v>
      </c>
      <c r="I28" s="22" t="s">
        <v>141</v>
      </c>
      <c r="J28" s="22" t="s">
        <v>142</v>
      </c>
      <c r="K28" s="22" t="s">
        <v>456</v>
      </c>
      <c r="L28" s="22">
        <v>150000</v>
      </c>
      <c r="M28" s="23">
        <v>43208</v>
      </c>
      <c r="N28" s="23">
        <v>43257</v>
      </c>
      <c r="O28" s="24" t="s">
        <v>143</v>
      </c>
      <c r="P28" s="25" t="s">
        <v>144</v>
      </c>
      <c r="Q28" s="3"/>
    </row>
    <row r="29" spans="1:17" ht="36">
      <c r="A29" s="6">
        <v>1</v>
      </c>
      <c r="B29" s="18" t="s">
        <v>6</v>
      </c>
      <c r="C29" s="19" t="s">
        <v>145</v>
      </c>
      <c r="D29" s="20" t="s">
        <v>88</v>
      </c>
      <c r="E29" s="20" t="s">
        <v>93</v>
      </c>
      <c r="F29" s="20" t="s">
        <v>96</v>
      </c>
      <c r="G29" s="28">
        <v>13</v>
      </c>
      <c r="H29" s="21" t="s">
        <v>146</v>
      </c>
      <c r="I29" s="31">
        <v>41322.31</v>
      </c>
      <c r="J29" s="31">
        <v>50000</v>
      </c>
      <c r="K29" s="31">
        <v>25000</v>
      </c>
      <c r="L29" s="31">
        <v>30250</v>
      </c>
      <c r="M29" s="23">
        <v>43117</v>
      </c>
      <c r="N29" s="23">
        <v>43122</v>
      </c>
      <c r="O29" s="24" t="s">
        <v>147</v>
      </c>
      <c r="P29" s="25" t="s">
        <v>229</v>
      </c>
      <c r="Q29" s="3"/>
    </row>
    <row r="30" spans="1:17" ht="84">
      <c r="A30" s="6">
        <v>1</v>
      </c>
      <c r="B30" s="18" t="s">
        <v>7</v>
      </c>
      <c r="C30" s="19" t="s">
        <v>443</v>
      </c>
      <c r="D30" s="20" t="s">
        <v>88</v>
      </c>
      <c r="E30" s="20" t="s">
        <v>93</v>
      </c>
      <c r="F30" s="20" t="s">
        <v>96</v>
      </c>
      <c r="G30" s="20">
        <v>2</v>
      </c>
      <c r="H30" s="21" t="s">
        <v>444</v>
      </c>
      <c r="I30" s="31">
        <v>959504.13</v>
      </c>
      <c r="J30" s="31">
        <v>1161000</v>
      </c>
      <c r="K30" s="31">
        <v>733501.56</v>
      </c>
      <c r="L30" s="31">
        <v>887536.89</v>
      </c>
      <c r="M30" s="23">
        <v>43047</v>
      </c>
      <c r="N30" s="23">
        <v>43108</v>
      </c>
      <c r="O30" s="24" t="s">
        <v>454</v>
      </c>
      <c r="P30" s="25" t="s">
        <v>453</v>
      </c>
      <c r="Q30" s="3"/>
    </row>
    <row r="31" spans="1:17" ht="36">
      <c r="A31" s="6">
        <v>1</v>
      </c>
      <c r="B31" s="18" t="s">
        <v>10</v>
      </c>
      <c r="C31" s="19" t="s">
        <v>156</v>
      </c>
      <c r="D31" s="20" t="s">
        <v>88</v>
      </c>
      <c r="E31" s="20" t="s">
        <v>93</v>
      </c>
      <c r="F31" s="20" t="s">
        <v>96</v>
      </c>
      <c r="G31" s="20">
        <v>2</v>
      </c>
      <c r="H31" s="21" t="s">
        <v>157</v>
      </c>
      <c r="I31" s="32">
        <v>42809.919999999998</v>
      </c>
      <c r="J31" s="32">
        <v>51800</v>
      </c>
      <c r="K31" s="32">
        <v>35696.129999999997</v>
      </c>
      <c r="L31" s="32">
        <v>43192.32</v>
      </c>
      <c r="M31" s="23">
        <v>43104</v>
      </c>
      <c r="N31" s="23">
        <v>43105</v>
      </c>
      <c r="O31" s="24" t="s">
        <v>158</v>
      </c>
      <c r="P31" s="25" t="s">
        <v>159</v>
      </c>
      <c r="Q31" s="3"/>
    </row>
    <row r="32" spans="1:17" ht="36">
      <c r="A32" s="6">
        <v>1</v>
      </c>
      <c r="B32" s="26" t="s">
        <v>13</v>
      </c>
      <c r="C32" s="19" t="s">
        <v>185</v>
      </c>
      <c r="D32" s="20" t="s">
        <v>88</v>
      </c>
      <c r="E32" s="20" t="s">
        <v>93</v>
      </c>
      <c r="F32" s="20" t="s">
        <v>96</v>
      </c>
      <c r="G32" s="28">
        <v>2</v>
      </c>
      <c r="H32" s="21" t="s">
        <v>102</v>
      </c>
      <c r="I32" s="31">
        <v>5000</v>
      </c>
      <c r="J32" s="31">
        <v>6050</v>
      </c>
      <c r="K32" s="32">
        <v>2500</v>
      </c>
      <c r="L32" s="32">
        <v>3025</v>
      </c>
      <c r="M32" s="23">
        <v>43124</v>
      </c>
      <c r="N32" s="23">
        <v>43125</v>
      </c>
      <c r="O32" s="24" t="s">
        <v>150</v>
      </c>
      <c r="P32" s="25" t="s">
        <v>186</v>
      </c>
      <c r="Q32" s="3"/>
    </row>
    <row r="33" spans="1:20" ht="36">
      <c r="A33" s="6">
        <v>1</v>
      </c>
      <c r="B33" s="18" t="s">
        <v>16</v>
      </c>
      <c r="C33" s="19" t="s">
        <v>445</v>
      </c>
      <c r="D33" s="20" t="s">
        <v>88</v>
      </c>
      <c r="E33" s="20" t="s">
        <v>93</v>
      </c>
      <c r="F33" s="20" t="s">
        <v>96</v>
      </c>
      <c r="G33" s="28">
        <v>1</v>
      </c>
      <c r="H33" s="21" t="s">
        <v>104</v>
      </c>
      <c r="I33" s="32">
        <v>19440</v>
      </c>
      <c r="J33" s="32">
        <v>23522.400000000001</v>
      </c>
      <c r="K33" s="32">
        <v>18000</v>
      </c>
      <c r="L33" s="32">
        <v>21780</v>
      </c>
      <c r="M33" s="23">
        <v>43131</v>
      </c>
      <c r="N33" s="23">
        <v>43145</v>
      </c>
      <c r="O33" s="24" t="s">
        <v>176</v>
      </c>
      <c r="P33" s="25" t="s">
        <v>196</v>
      </c>
      <c r="Q33" s="3"/>
    </row>
    <row r="34" spans="1:20" ht="48">
      <c r="A34" s="6">
        <v>1</v>
      </c>
      <c r="B34" s="18" t="s">
        <v>26</v>
      </c>
      <c r="C34" s="19" t="s">
        <v>217</v>
      </c>
      <c r="D34" s="20" t="s">
        <v>88</v>
      </c>
      <c r="E34" s="20" t="s">
        <v>93</v>
      </c>
      <c r="F34" s="20" t="s">
        <v>96</v>
      </c>
      <c r="G34" s="20">
        <v>1</v>
      </c>
      <c r="H34" s="21" t="s">
        <v>111</v>
      </c>
      <c r="I34" s="22" t="s">
        <v>466</v>
      </c>
      <c r="J34" s="22" t="s">
        <v>467</v>
      </c>
      <c r="K34" s="22" t="s">
        <v>218</v>
      </c>
      <c r="L34" s="32">
        <v>539484.42000000004</v>
      </c>
      <c r="M34" s="23">
        <v>43152</v>
      </c>
      <c r="N34" s="23">
        <v>43175</v>
      </c>
      <c r="O34" s="24" t="s">
        <v>219</v>
      </c>
      <c r="P34" s="25" t="s">
        <v>216</v>
      </c>
      <c r="Q34" s="3"/>
    </row>
    <row r="35" spans="1:20" ht="108">
      <c r="A35" s="6">
        <v>1</v>
      </c>
      <c r="B35" s="18" t="s">
        <v>436</v>
      </c>
      <c r="C35" s="19" t="s">
        <v>437</v>
      </c>
      <c r="D35" s="20" t="s">
        <v>88</v>
      </c>
      <c r="E35" s="20" t="s">
        <v>93</v>
      </c>
      <c r="F35" s="20" t="s">
        <v>96</v>
      </c>
      <c r="G35" s="20">
        <v>3</v>
      </c>
      <c r="H35" s="21" t="s">
        <v>104</v>
      </c>
      <c r="I35" s="22" t="s">
        <v>468</v>
      </c>
      <c r="J35" s="22" t="s">
        <v>469</v>
      </c>
      <c r="K35" s="22" t="s">
        <v>470</v>
      </c>
      <c r="L35" s="32">
        <v>152518.07999999999</v>
      </c>
      <c r="M35" s="23">
        <v>43138</v>
      </c>
      <c r="N35" s="23">
        <v>43145</v>
      </c>
      <c r="O35" s="24" t="s">
        <v>212</v>
      </c>
      <c r="P35" s="25" t="s">
        <v>438</v>
      </c>
      <c r="Q35" s="3"/>
      <c r="R35" s="203">
        <v>148946.16</v>
      </c>
      <c r="S35" s="203">
        <v>3571.92</v>
      </c>
      <c r="T35" s="203">
        <f>SUM(R35:S35)</f>
        <v>152518.08000000002</v>
      </c>
    </row>
    <row r="36" spans="1:20" ht="36">
      <c r="A36" s="6">
        <v>1</v>
      </c>
      <c r="B36" s="26" t="s">
        <v>30</v>
      </c>
      <c r="C36" s="19" t="s">
        <v>231</v>
      </c>
      <c r="D36" s="20" t="s">
        <v>88</v>
      </c>
      <c r="E36" s="20" t="s">
        <v>93</v>
      </c>
      <c r="F36" s="20" t="s">
        <v>96</v>
      </c>
      <c r="G36" s="20">
        <v>2</v>
      </c>
      <c r="H36" s="21" t="s">
        <v>232</v>
      </c>
      <c r="I36" s="32">
        <v>111818.19</v>
      </c>
      <c r="J36" s="32">
        <v>135300.01</v>
      </c>
      <c r="K36" s="32">
        <v>109568.13</v>
      </c>
      <c r="L36" s="32">
        <v>132577.44</v>
      </c>
      <c r="M36" s="23">
        <v>43187</v>
      </c>
      <c r="N36" s="23">
        <v>43192</v>
      </c>
      <c r="O36" s="24" t="s">
        <v>233</v>
      </c>
      <c r="P36" s="25" t="s">
        <v>409</v>
      </c>
      <c r="Q36" s="3"/>
    </row>
    <row r="37" spans="1:20" ht="24">
      <c r="A37" s="6">
        <v>1</v>
      </c>
      <c r="B37" s="26" t="s">
        <v>28</v>
      </c>
      <c r="C37" s="19" t="s">
        <v>359</v>
      </c>
      <c r="D37" s="20" t="s">
        <v>88</v>
      </c>
      <c r="E37" s="20" t="s">
        <v>93</v>
      </c>
      <c r="F37" s="20" t="s">
        <v>96</v>
      </c>
      <c r="G37" s="28">
        <v>6</v>
      </c>
      <c r="H37" s="21" t="s">
        <v>360</v>
      </c>
      <c r="I37" s="32">
        <v>147657.01999999999</v>
      </c>
      <c r="J37" s="32">
        <v>149999.99</v>
      </c>
      <c r="K37" s="32">
        <v>120000</v>
      </c>
      <c r="L37" s="32">
        <v>122017.56</v>
      </c>
      <c r="M37" s="23">
        <v>43292</v>
      </c>
      <c r="N37" s="23">
        <v>43374</v>
      </c>
      <c r="O37" s="24" t="s">
        <v>228</v>
      </c>
      <c r="P37" s="25" t="s">
        <v>361</v>
      </c>
      <c r="Q37" s="3"/>
    </row>
    <row r="38" spans="1:20" ht="72">
      <c r="A38" s="6">
        <v>1</v>
      </c>
      <c r="B38" s="26" t="s">
        <v>36</v>
      </c>
      <c r="C38" s="19" t="s">
        <v>446</v>
      </c>
      <c r="D38" s="20" t="s">
        <v>88</v>
      </c>
      <c r="E38" s="20" t="s">
        <v>93</v>
      </c>
      <c r="F38" s="20" t="s">
        <v>96</v>
      </c>
      <c r="G38" s="28">
        <v>3</v>
      </c>
      <c r="H38" s="21" t="s">
        <v>115</v>
      </c>
      <c r="I38" s="22" t="s">
        <v>327</v>
      </c>
      <c r="J38" s="22" t="s">
        <v>478</v>
      </c>
      <c r="K38" s="22" t="s">
        <v>328</v>
      </c>
      <c r="L38" s="32">
        <v>32000</v>
      </c>
      <c r="M38" s="23">
        <v>43325</v>
      </c>
      <c r="N38" s="23">
        <v>43341</v>
      </c>
      <c r="O38" s="24" t="s">
        <v>252</v>
      </c>
      <c r="P38" s="25" t="s">
        <v>329</v>
      </c>
      <c r="Q38" s="3"/>
    </row>
    <row r="39" spans="1:20" ht="36">
      <c r="A39" s="6">
        <v>1</v>
      </c>
      <c r="B39" s="26" t="s">
        <v>38</v>
      </c>
      <c r="C39" s="19" t="s">
        <v>330</v>
      </c>
      <c r="D39" s="20" t="s">
        <v>88</v>
      </c>
      <c r="E39" s="20" t="s">
        <v>93</v>
      </c>
      <c r="F39" s="20" t="s">
        <v>96</v>
      </c>
      <c r="G39" s="20">
        <v>2</v>
      </c>
      <c r="H39" s="21" t="s">
        <v>331</v>
      </c>
      <c r="I39" s="32">
        <v>80000</v>
      </c>
      <c r="J39" s="32" t="s">
        <v>479</v>
      </c>
      <c r="K39" s="32">
        <v>73440</v>
      </c>
      <c r="L39" s="32">
        <v>73440</v>
      </c>
      <c r="M39" s="23">
        <v>43325</v>
      </c>
      <c r="N39" s="23">
        <v>43341</v>
      </c>
      <c r="O39" s="24" t="s">
        <v>243</v>
      </c>
      <c r="P39" s="25" t="s">
        <v>329</v>
      </c>
      <c r="Q39" s="3"/>
    </row>
    <row r="40" spans="1:20" ht="48">
      <c r="A40" s="6">
        <v>1</v>
      </c>
      <c r="B40" s="26" t="s">
        <v>48</v>
      </c>
      <c r="C40" s="19" t="s">
        <v>276</v>
      </c>
      <c r="D40" s="20" t="s">
        <v>88</v>
      </c>
      <c r="E40" s="20" t="s">
        <v>93</v>
      </c>
      <c r="F40" s="20" t="s">
        <v>96</v>
      </c>
      <c r="G40" s="28">
        <v>4</v>
      </c>
      <c r="H40" s="21" t="s">
        <v>285</v>
      </c>
      <c r="I40" s="22" t="s">
        <v>480</v>
      </c>
      <c r="J40" s="22" t="s">
        <v>481</v>
      </c>
      <c r="K40" s="22" t="s">
        <v>277</v>
      </c>
      <c r="L40" s="32">
        <v>223127.41</v>
      </c>
      <c r="M40" s="23">
        <v>43250</v>
      </c>
      <c r="N40" s="23">
        <v>43272</v>
      </c>
      <c r="O40" s="24" t="s">
        <v>279</v>
      </c>
      <c r="P40" s="25" t="s">
        <v>278</v>
      </c>
      <c r="Q40" s="3"/>
    </row>
    <row r="41" spans="1:20" ht="72">
      <c r="A41" s="6">
        <v>1</v>
      </c>
      <c r="B41" s="26" t="s">
        <v>50</v>
      </c>
      <c r="C41" s="19" t="s">
        <v>364</v>
      </c>
      <c r="D41" s="20" t="s">
        <v>88</v>
      </c>
      <c r="E41" s="20" t="s">
        <v>93</v>
      </c>
      <c r="F41" s="20" t="s">
        <v>96</v>
      </c>
      <c r="G41" s="28">
        <v>1</v>
      </c>
      <c r="H41" s="21" t="s">
        <v>365</v>
      </c>
      <c r="I41" s="22" t="s">
        <v>482</v>
      </c>
      <c r="J41" s="22" t="s">
        <v>483</v>
      </c>
      <c r="K41" s="22" t="s">
        <v>484</v>
      </c>
      <c r="L41" s="32">
        <v>66000</v>
      </c>
      <c r="M41" s="23">
        <v>43369</v>
      </c>
      <c r="N41" s="23">
        <v>43396</v>
      </c>
      <c r="O41" s="24" t="s">
        <v>326</v>
      </c>
      <c r="P41" s="25" t="s">
        <v>366</v>
      </c>
      <c r="Q41" s="3"/>
    </row>
    <row r="42" spans="1:20" ht="48">
      <c r="A42" s="6">
        <v>1</v>
      </c>
      <c r="B42" s="26" t="s">
        <v>397</v>
      </c>
      <c r="C42" s="19" t="s">
        <v>448</v>
      </c>
      <c r="D42" s="27" t="s">
        <v>88</v>
      </c>
      <c r="E42" s="27" t="s">
        <v>93</v>
      </c>
      <c r="F42" s="27" t="s">
        <v>96</v>
      </c>
      <c r="G42" s="27">
        <v>8</v>
      </c>
      <c r="H42" s="19" t="s">
        <v>412</v>
      </c>
      <c r="I42" s="30" t="s">
        <v>486</v>
      </c>
      <c r="J42" s="30" t="s">
        <v>485</v>
      </c>
      <c r="K42" s="30" t="s">
        <v>413</v>
      </c>
      <c r="L42" s="204">
        <v>87454.23</v>
      </c>
      <c r="M42" s="29">
        <v>43446</v>
      </c>
      <c r="N42" s="29">
        <v>43447</v>
      </c>
      <c r="O42" s="24" t="s">
        <v>414</v>
      </c>
      <c r="P42" s="25" t="s">
        <v>415</v>
      </c>
      <c r="Q42" s="3"/>
    </row>
    <row r="43" spans="1:20" ht="36.6" thickBot="1">
      <c r="A43" s="6">
        <v>1</v>
      </c>
      <c r="B43" s="114" t="s">
        <v>399</v>
      </c>
      <c r="C43" s="115" t="s">
        <v>416</v>
      </c>
      <c r="D43" s="125" t="s">
        <v>88</v>
      </c>
      <c r="E43" s="125" t="s">
        <v>93</v>
      </c>
      <c r="F43" s="125" t="s">
        <v>96</v>
      </c>
      <c r="G43" s="125">
        <v>3</v>
      </c>
      <c r="H43" s="115" t="s">
        <v>423</v>
      </c>
      <c r="I43" s="126">
        <v>112998</v>
      </c>
      <c r="J43" s="126">
        <v>136727.57999999999</v>
      </c>
      <c r="K43" s="126">
        <v>103900</v>
      </c>
      <c r="L43" s="126">
        <v>125719</v>
      </c>
      <c r="M43" s="127">
        <v>43432</v>
      </c>
      <c r="N43" s="127">
        <v>43460</v>
      </c>
      <c r="O43" s="120" t="s">
        <v>385</v>
      </c>
      <c r="P43" s="121" t="s">
        <v>415</v>
      </c>
      <c r="Q43" s="3"/>
    </row>
    <row r="44" spans="1:20" ht="36">
      <c r="A44" s="6">
        <v>1</v>
      </c>
      <c r="B44" s="11" t="s">
        <v>19</v>
      </c>
      <c r="C44" s="12" t="s">
        <v>249</v>
      </c>
      <c r="D44" s="13" t="s">
        <v>89</v>
      </c>
      <c r="E44" s="13" t="s">
        <v>93</v>
      </c>
      <c r="F44" s="13" t="s">
        <v>95</v>
      </c>
      <c r="G44" s="13">
        <v>8</v>
      </c>
      <c r="H44" s="14" t="s">
        <v>107</v>
      </c>
      <c r="I44" s="86">
        <v>27603.3</v>
      </c>
      <c r="J44" s="86">
        <v>33399.99</v>
      </c>
      <c r="K44" s="86">
        <v>26474</v>
      </c>
      <c r="L44" s="86">
        <v>32033.54</v>
      </c>
      <c r="M44" s="15">
        <v>43236</v>
      </c>
      <c r="N44" s="15">
        <v>43237</v>
      </c>
      <c r="O44" s="16" t="s">
        <v>219</v>
      </c>
      <c r="P44" s="17" t="s">
        <v>250</v>
      </c>
      <c r="Q44" s="3"/>
    </row>
    <row r="45" spans="1:20" ht="36">
      <c r="A45" s="6">
        <v>1</v>
      </c>
      <c r="B45" s="26" t="s">
        <v>20</v>
      </c>
      <c r="C45" s="19" t="s">
        <v>204</v>
      </c>
      <c r="D45" s="20" t="s">
        <v>89</v>
      </c>
      <c r="E45" s="20" t="s">
        <v>93</v>
      </c>
      <c r="F45" s="20" t="s">
        <v>95</v>
      </c>
      <c r="G45" s="20">
        <v>1</v>
      </c>
      <c r="H45" s="21" t="s">
        <v>208</v>
      </c>
      <c r="I45" s="22" t="s">
        <v>205</v>
      </c>
      <c r="J45" s="22" t="s">
        <v>206</v>
      </c>
      <c r="K45" s="22" t="s">
        <v>207</v>
      </c>
      <c r="L45" s="86">
        <v>21121.119999999999</v>
      </c>
      <c r="M45" s="23">
        <v>43159</v>
      </c>
      <c r="N45" s="23">
        <v>43168</v>
      </c>
      <c r="O45" s="24" t="s">
        <v>209</v>
      </c>
      <c r="P45" s="25" t="s">
        <v>210</v>
      </c>
      <c r="Q45" s="3"/>
    </row>
    <row r="46" spans="1:20" ht="60">
      <c r="A46" s="6">
        <v>1</v>
      </c>
      <c r="B46" s="18" t="s">
        <v>21</v>
      </c>
      <c r="C46" s="19" t="s">
        <v>152</v>
      </c>
      <c r="D46" s="20" t="s">
        <v>89</v>
      </c>
      <c r="E46" s="20" t="s">
        <v>93</v>
      </c>
      <c r="F46" s="20" t="s">
        <v>95</v>
      </c>
      <c r="G46" s="20">
        <v>4</v>
      </c>
      <c r="H46" s="21" t="s">
        <v>153</v>
      </c>
      <c r="I46" s="33" t="s">
        <v>154</v>
      </c>
      <c r="J46" s="33" t="s">
        <v>155</v>
      </c>
      <c r="K46" s="33" t="s">
        <v>452</v>
      </c>
      <c r="L46" s="86">
        <v>33755.949999999997</v>
      </c>
      <c r="M46" s="23">
        <v>43098</v>
      </c>
      <c r="N46" s="23">
        <v>43102</v>
      </c>
      <c r="O46" s="24" t="s">
        <v>150</v>
      </c>
      <c r="P46" s="25" t="s">
        <v>151</v>
      </c>
      <c r="Q46" s="3"/>
    </row>
    <row r="47" spans="1:20" ht="72">
      <c r="A47" s="6">
        <v>1</v>
      </c>
      <c r="B47" s="26" t="s">
        <v>27</v>
      </c>
      <c r="C47" s="19" t="s">
        <v>304</v>
      </c>
      <c r="D47" s="20" t="s">
        <v>89</v>
      </c>
      <c r="E47" s="20" t="s">
        <v>93</v>
      </c>
      <c r="F47" s="20" t="s">
        <v>95</v>
      </c>
      <c r="G47" s="20">
        <v>7</v>
      </c>
      <c r="H47" s="21" t="s">
        <v>112</v>
      </c>
      <c r="I47" s="22" t="s">
        <v>471</v>
      </c>
      <c r="J47" s="22" t="s">
        <v>472</v>
      </c>
      <c r="K47" s="22" t="s">
        <v>305</v>
      </c>
      <c r="L47" s="86">
        <v>350000</v>
      </c>
      <c r="M47" s="23">
        <v>43285</v>
      </c>
      <c r="N47" s="23">
        <v>43312</v>
      </c>
      <c r="O47" s="24" t="s">
        <v>306</v>
      </c>
      <c r="P47" s="25" t="s">
        <v>307</v>
      </c>
      <c r="Q47" s="3"/>
    </row>
    <row r="48" spans="1:20" ht="72">
      <c r="A48" s="6">
        <v>1</v>
      </c>
      <c r="B48" s="26" t="s">
        <v>31</v>
      </c>
      <c r="C48" s="19" t="s">
        <v>251</v>
      </c>
      <c r="D48" s="20" t="s">
        <v>89</v>
      </c>
      <c r="E48" s="20" t="s">
        <v>93</v>
      </c>
      <c r="F48" s="20" t="s">
        <v>95</v>
      </c>
      <c r="G48" s="20">
        <v>2</v>
      </c>
      <c r="H48" s="21" t="s">
        <v>256</v>
      </c>
      <c r="I48" s="22" t="s">
        <v>253</v>
      </c>
      <c r="J48" s="22" t="s">
        <v>254</v>
      </c>
      <c r="K48" s="22" t="s">
        <v>255</v>
      </c>
      <c r="L48" s="86">
        <v>12500</v>
      </c>
      <c r="M48" s="23">
        <v>43243</v>
      </c>
      <c r="N48" s="23">
        <v>43249</v>
      </c>
      <c r="O48" s="24" t="s">
        <v>252</v>
      </c>
      <c r="P48" s="25" t="s">
        <v>250</v>
      </c>
      <c r="Q48" s="3"/>
    </row>
    <row r="49" spans="1:17" ht="84">
      <c r="A49" s="6">
        <v>1</v>
      </c>
      <c r="B49" s="26" t="s">
        <v>34</v>
      </c>
      <c r="C49" s="19" t="s">
        <v>411</v>
      </c>
      <c r="D49" s="20" t="s">
        <v>89</v>
      </c>
      <c r="E49" s="20" t="s">
        <v>93</v>
      </c>
      <c r="F49" s="20" t="s">
        <v>95</v>
      </c>
      <c r="G49" s="20">
        <v>1</v>
      </c>
      <c r="H49" s="21" t="s">
        <v>260</v>
      </c>
      <c r="I49" s="22" t="s">
        <v>258</v>
      </c>
      <c r="J49" s="22" t="s">
        <v>259</v>
      </c>
      <c r="K49" s="22" t="s">
        <v>475</v>
      </c>
      <c r="L49" s="22">
        <v>106400</v>
      </c>
      <c r="M49" s="23">
        <v>43257</v>
      </c>
      <c r="N49" s="23">
        <v>43257</v>
      </c>
      <c r="O49" s="24" t="s">
        <v>243</v>
      </c>
      <c r="P49" s="25" t="s">
        <v>261</v>
      </c>
      <c r="Q49" s="3"/>
    </row>
    <row r="50" spans="1:17" ht="48">
      <c r="A50" s="6">
        <v>1</v>
      </c>
      <c r="B50" s="26" t="s">
        <v>41</v>
      </c>
      <c r="C50" s="19" t="s">
        <v>241</v>
      </c>
      <c r="D50" s="20" t="s">
        <v>89</v>
      </c>
      <c r="E50" s="20" t="s">
        <v>93</v>
      </c>
      <c r="F50" s="20" t="s">
        <v>95</v>
      </c>
      <c r="G50" s="20">
        <v>3</v>
      </c>
      <c r="H50" s="21" t="s">
        <v>118</v>
      </c>
      <c r="I50" s="32">
        <v>136363.64000000001</v>
      </c>
      <c r="J50" s="32">
        <v>165000</v>
      </c>
      <c r="K50" s="35" t="s">
        <v>242</v>
      </c>
      <c r="L50" s="32">
        <v>165000</v>
      </c>
      <c r="M50" s="23">
        <v>43223</v>
      </c>
      <c r="N50" s="23">
        <v>43224</v>
      </c>
      <c r="O50" s="24" t="s">
        <v>243</v>
      </c>
      <c r="P50" s="25" t="s">
        <v>244</v>
      </c>
      <c r="Q50" s="3"/>
    </row>
    <row r="51" spans="1:17" ht="72">
      <c r="A51" s="6">
        <v>1</v>
      </c>
      <c r="B51" s="26" t="s">
        <v>400</v>
      </c>
      <c r="C51" s="19" t="s">
        <v>449</v>
      </c>
      <c r="D51" s="27" t="s">
        <v>89</v>
      </c>
      <c r="E51" s="27" t="s">
        <v>93</v>
      </c>
      <c r="F51" s="27" t="s">
        <v>95</v>
      </c>
      <c r="G51" s="27">
        <v>2</v>
      </c>
      <c r="H51" s="19" t="s">
        <v>420</v>
      </c>
      <c r="I51" s="30" t="s">
        <v>417</v>
      </c>
      <c r="J51" s="30" t="s">
        <v>418</v>
      </c>
      <c r="K51" s="30" t="s">
        <v>419</v>
      </c>
      <c r="L51" s="32">
        <v>40821.83</v>
      </c>
      <c r="M51" s="29">
        <v>43460</v>
      </c>
      <c r="N51" s="29">
        <v>43461</v>
      </c>
      <c r="O51" s="24" t="s">
        <v>421</v>
      </c>
      <c r="P51" s="25" t="s">
        <v>422</v>
      </c>
      <c r="Q51" s="3"/>
    </row>
    <row r="52" spans="1:17" ht="36">
      <c r="A52" s="6">
        <v>1</v>
      </c>
      <c r="B52" s="18" t="s">
        <v>3</v>
      </c>
      <c r="C52" s="34" t="s">
        <v>92</v>
      </c>
      <c r="D52" s="20" t="s">
        <v>89</v>
      </c>
      <c r="E52" s="20" t="s">
        <v>93</v>
      </c>
      <c r="F52" s="20" t="s">
        <v>96</v>
      </c>
      <c r="G52" s="28">
        <v>4</v>
      </c>
      <c r="H52" s="21" t="s">
        <v>98</v>
      </c>
      <c r="I52" s="22" t="s">
        <v>246</v>
      </c>
      <c r="J52" s="22" t="s">
        <v>271</v>
      </c>
      <c r="K52" s="22" t="s">
        <v>245</v>
      </c>
      <c r="L52" s="32">
        <v>92000</v>
      </c>
      <c r="M52" s="23">
        <v>43223</v>
      </c>
      <c r="N52" s="23">
        <v>43234</v>
      </c>
      <c r="O52" s="24" t="s">
        <v>247</v>
      </c>
      <c r="P52" s="25" t="s">
        <v>248</v>
      </c>
      <c r="Q52" s="3"/>
    </row>
    <row r="53" spans="1:17" ht="36">
      <c r="A53" s="6">
        <v>1</v>
      </c>
      <c r="B53" s="128" t="s">
        <v>39</v>
      </c>
      <c r="C53" s="129" t="s">
        <v>308</v>
      </c>
      <c r="D53" s="130" t="s">
        <v>89</v>
      </c>
      <c r="E53" s="130" t="s">
        <v>93</v>
      </c>
      <c r="F53" s="130" t="s">
        <v>96</v>
      </c>
      <c r="G53" s="130">
        <v>5</v>
      </c>
      <c r="H53" s="131" t="s">
        <v>116</v>
      </c>
      <c r="I53" s="132">
        <v>24793.39</v>
      </c>
      <c r="J53" s="132">
        <v>30000</v>
      </c>
      <c r="K53" s="132">
        <v>17085</v>
      </c>
      <c r="L53" s="132">
        <v>20672.849999999999</v>
      </c>
      <c r="M53" s="133">
        <v>43306</v>
      </c>
      <c r="N53" s="133">
        <v>43312</v>
      </c>
      <c r="O53" s="134" t="s">
        <v>243</v>
      </c>
      <c r="P53" s="135" t="s">
        <v>298</v>
      </c>
      <c r="Q53" s="3"/>
    </row>
    <row r="54" spans="1:17" ht="12.6" thickBot="1">
      <c r="A54" s="353">
        <f>SUM(A2:A53)</f>
        <v>50</v>
      </c>
      <c r="B54" s="50"/>
      <c r="C54" s="43"/>
      <c r="D54" s="44"/>
      <c r="E54" s="44"/>
      <c r="F54" s="44"/>
      <c r="G54" s="44"/>
      <c r="H54" s="45"/>
      <c r="I54" s="238"/>
      <c r="J54" s="238"/>
      <c r="K54" s="238"/>
      <c r="L54" s="366">
        <f>SUM(L2:L53)</f>
        <v>15211425.389999997</v>
      </c>
      <c r="M54" s="47"/>
      <c r="N54" s="47"/>
      <c r="O54" s="48"/>
      <c r="P54" s="49"/>
      <c r="Q54" s="3"/>
    </row>
    <row r="55" spans="1:17" ht="108.6" thickBot="1">
      <c r="A55" s="6">
        <v>1</v>
      </c>
      <c r="B55" s="136" t="s">
        <v>398</v>
      </c>
      <c r="C55" s="137" t="s">
        <v>431</v>
      </c>
      <c r="D55" s="138" t="s">
        <v>235</v>
      </c>
      <c r="E55" s="138" t="s">
        <v>94</v>
      </c>
      <c r="F55" s="138" t="s">
        <v>95</v>
      </c>
      <c r="G55" s="139">
        <v>1</v>
      </c>
      <c r="H55" s="137" t="s">
        <v>429</v>
      </c>
      <c r="I55" s="138" t="s">
        <v>432</v>
      </c>
      <c r="J55" s="138" t="s">
        <v>433</v>
      </c>
      <c r="K55" s="140" t="s">
        <v>430</v>
      </c>
      <c r="L55" s="140">
        <v>60289.99</v>
      </c>
      <c r="M55" s="141">
        <v>43453</v>
      </c>
      <c r="N55" s="141">
        <v>43454</v>
      </c>
      <c r="O55" s="142" t="s">
        <v>435</v>
      </c>
      <c r="P55" s="143" t="s">
        <v>434</v>
      </c>
      <c r="Q55" s="3"/>
    </row>
    <row r="56" spans="1:17" ht="36">
      <c r="A56" s="6">
        <v>1</v>
      </c>
      <c r="B56" s="105" t="s">
        <v>45</v>
      </c>
      <c r="C56" s="106" t="s">
        <v>342</v>
      </c>
      <c r="D56" s="107" t="s">
        <v>90</v>
      </c>
      <c r="E56" s="107" t="s">
        <v>94</v>
      </c>
      <c r="F56" s="107" t="s">
        <v>95</v>
      </c>
      <c r="G56" s="144">
        <v>21</v>
      </c>
      <c r="H56" s="108" t="s">
        <v>121</v>
      </c>
      <c r="I56" s="110">
        <v>329816.53999999998</v>
      </c>
      <c r="J56" s="110">
        <v>399078.01</v>
      </c>
      <c r="K56" s="110">
        <v>225495.57</v>
      </c>
      <c r="L56" s="110">
        <v>272849.64</v>
      </c>
      <c r="M56" s="111">
        <v>43355</v>
      </c>
      <c r="N56" s="111">
        <v>43356</v>
      </c>
      <c r="O56" s="112" t="s">
        <v>344</v>
      </c>
      <c r="P56" s="113" t="s">
        <v>343</v>
      </c>
      <c r="Q56" s="3"/>
    </row>
    <row r="57" spans="1:17" ht="36">
      <c r="A57" s="6">
        <v>1</v>
      </c>
      <c r="B57" s="26" t="s">
        <v>46</v>
      </c>
      <c r="C57" s="19" t="s">
        <v>345</v>
      </c>
      <c r="D57" s="20" t="s">
        <v>90</v>
      </c>
      <c r="E57" s="20" t="s">
        <v>94</v>
      </c>
      <c r="F57" s="20" t="s">
        <v>95</v>
      </c>
      <c r="G57" s="20">
        <v>37</v>
      </c>
      <c r="H57" s="21" t="s">
        <v>122</v>
      </c>
      <c r="I57" s="32">
        <v>165496.59</v>
      </c>
      <c r="J57" s="32">
        <v>200250.87</v>
      </c>
      <c r="K57" s="32">
        <v>117300</v>
      </c>
      <c r="L57" s="32">
        <v>141933</v>
      </c>
      <c r="M57" s="23">
        <v>43355</v>
      </c>
      <c r="N57" s="23">
        <v>43357</v>
      </c>
      <c r="O57" s="24" t="s">
        <v>347</v>
      </c>
      <c r="P57" s="25" t="s">
        <v>346</v>
      </c>
      <c r="Q57" s="3"/>
    </row>
    <row r="58" spans="1:17" ht="36">
      <c r="A58" s="6">
        <v>1</v>
      </c>
      <c r="B58" s="26" t="s">
        <v>47</v>
      </c>
      <c r="C58" s="19" t="s">
        <v>274</v>
      </c>
      <c r="D58" s="20" t="s">
        <v>90</v>
      </c>
      <c r="E58" s="20" t="s">
        <v>94</v>
      </c>
      <c r="F58" s="20" t="s">
        <v>96</v>
      </c>
      <c r="G58" s="20">
        <v>14</v>
      </c>
      <c r="H58" s="21" t="s">
        <v>123</v>
      </c>
      <c r="I58" s="31">
        <v>551468.07999999996</v>
      </c>
      <c r="J58" s="31">
        <v>667276.38</v>
      </c>
      <c r="K58" s="31">
        <v>452865.59</v>
      </c>
      <c r="L58" s="31">
        <v>547967.36</v>
      </c>
      <c r="M58" s="23">
        <v>43264</v>
      </c>
      <c r="N58" s="23">
        <v>43265</v>
      </c>
      <c r="O58" s="24" t="s">
        <v>267</v>
      </c>
      <c r="P58" s="25" t="s">
        <v>268</v>
      </c>
      <c r="Q58" s="3"/>
    </row>
    <row r="59" spans="1:17" ht="36.6" thickBot="1">
      <c r="A59" s="6">
        <v>1</v>
      </c>
      <c r="B59" s="114" t="s">
        <v>51</v>
      </c>
      <c r="C59" s="115" t="s">
        <v>376</v>
      </c>
      <c r="D59" s="116" t="s">
        <v>90</v>
      </c>
      <c r="E59" s="116" t="s">
        <v>94</v>
      </c>
      <c r="F59" s="116" t="s">
        <v>96</v>
      </c>
      <c r="G59" s="116">
        <v>25</v>
      </c>
      <c r="H59" s="117" t="s">
        <v>124</v>
      </c>
      <c r="I59" s="118">
        <v>465030.03</v>
      </c>
      <c r="J59" s="118">
        <v>562686.34</v>
      </c>
      <c r="K59" s="118">
        <v>302548.53999999998</v>
      </c>
      <c r="L59" s="118">
        <v>366083.73</v>
      </c>
      <c r="M59" s="119">
        <v>43390</v>
      </c>
      <c r="N59" s="119">
        <v>43416</v>
      </c>
      <c r="O59" s="120" t="s">
        <v>377</v>
      </c>
      <c r="P59" s="121" t="s">
        <v>371</v>
      </c>
      <c r="Q59" s="3"/>
    </row>
    <row r="60" spans="1:17" ht="36.6" thickBot="1">
      <c r="A60" s="6">
        <v>1</v>
      </c>
      <c r="B60" s="50" t="s">
        <v>396</v>
      </c>
      <c r="C60" s="43" t="s">
        <v>450</v>
      </c>
      <c r="D60" s="44" t="s">
        <v>183</v>
      </c>
      <c r="E60" s="51" t="s">
        <v>94</v>
      </c>
      <c r="F60" s="44" t="s">
        <v>95</v>
      </c>
      <c r="G60" s="44">
        <v>6</v>
      </c>
      <c r="H60" s="54" t="s">
        <v>426</v>
      </c>
      <c r="I60" s="52" t="s">
        <v>424</v>
      </c>
      <c r="J60" s="52" t="s">
        <v>425</v>
      </c>
      <c r="K60" s="52" t="s">
        <v>427</v>
      </c>
      <c r="L60" s="118">
        <v>21536.720000000001</v>
      </c>
      <c r="M60" s="56">
        <v>43285</v>
      </c>
      <c r="N60" s="52" t="s">
        <v>428</v>
      </c>
      <c r="O60" s="48" t="s">
        <v>267</v>
      </c>
      <c r="P60" s="49" t="s">
        <v>329</v>
      </c>
      <c r="Q60" s="3"/>
    </row>
    <row r="61" spans="1:17" ht="96.6" thickBot="1">
      <c r="A61" s="6">
        <v>1</v>
      </c>
      <c r="B61" s="105" t="s">
        <v>42</v>
      </c>
      <c r="C61" s="106" t="s">
        <v>275</v>
      </c>
      <c r="D61" s="107" t="s">
        <v>88</v>
      </c>
      <c r="E61" s="107" t="s">
        <v>94</v>
      </c>
      <c r="F61" s="107" t="s">
        <v>96</v>
      </c>
      <c r="G61" s="107">
        <v>3</v>
      </c>
      <c r="H61" s="108" t="s">
        <v>262</v>
      </c>
      <c r="I61" s="145" t="s">
        <v>264</v>
      </c>
      <c r="J61" s="145" t="s">
        <v>265</v>
      </c>
      <c r="K61" s="145" t="s">
        <v>266</v>
      </c>
      <c r="L61" s="118">
        <v>31632.15</v>
      </c>
      <c r="M61" s="124">
        <v>43259</v>
      </c>
      <c r="N61" s="111">
        <v>43263</v>
      </c>
      <c r="O61" s="112" t="s">
        <v>263</v>
      </c>
      <c r="P61" s="113" t="s">
        <v>144</v>
      </c>
      <c r="Q61" s="3"/>
    </row>
    <row r="62" spans="1:17" ht="72">
      <c r="A62" s="6">
        <v>1</v>
      </c>
      <c r="B62" s="26" t="s">
        <v>49</v>
      </c>
      <c r="C62" s="19" t="s">
        <v>280</v>
      </c>
      <c r="D62" s="20" t="s">
        <v>88</v>
      </c>
      <c r="E62" s="20" t="s">
        <v>94</v>
      </c>
      <c r="F62" s="20" t="s">
        <v>96</v>
      </c>
      <c r="G62" s="28">
        <v>3</v>
      </c>
      <c r="H62" s="21" t="s">
        <v>285</v>
      </c>
      <c r="I62" s="22" t="s">
        <v>282</v>
      </c>
      <c r="J62" s="22" t="s">
        <v>283</v>
      </c>
      <c r="K62" s="22" t="s">
        <v>284</v>
      </c>
      <c r="L62" s="22">
        <v>34488.519999999997</v>
      </c>
      <c r="M62" s="23">
        <v>43271</v>
      </c>
      <c r="N62" s="23">
        <v>43272</v>
      </c>
      <c r="O62" s="24" t="s">
        <v>281</v>
      </c>
      <c r="P62" s="25" t="s">
        <v>278</v>
      </c>
      <c r="Q62" s="3"/>
    </row>
    <row r="63" spans="1:17" ht="36">
      <c r="A63" s="6">
        <v>1</v>
      </c>
      <c r="B63" s="26" t="s">
        <v>54</v>
      </c>
      <c r="C63" s="19" t="s">
        <v>340</v>
      </c>
      <c r="D63" s="20" t="s">
        <v>88</v>
      </c>
      <c r="E63" s="20" t="s">
        <v>94</v>
      </c>
      <c r="F63" s="20" t="s">
        <v>96</v>
      </c>
      <c r="G63" s="20">
        <v>14</v>
      </c>
      <c r="H63" s="21" t="s">
        <v>125</v>
      </c>
      <c r="I63" s="32">
        <v>49586.78</v>
      </c>
      <c r="J63" s="32">
        <v>60000</v>
      </c>
      <c r="K63" s="32">
        <v>28061.16</v>
      </c>
      <c r="L63" s="32">
        <v>33954</v>
      </c>
      <c r="M63" s="23">
        <v>43341</v>
      </c>
      <c r="N63" s="23">
        <v>43355</v>
      </c>
      <c r="O63" s="24" t="s">
        <v>341</v>
      </c>
      <c r="P63" s="25" t="s">
        <v>329</v>
      </c>
      <c r="Q63" s="3"/>
    </row>
    <row r="64" spans="1:17" ht="60">
      <c r="A64" s="6">
        <v>1</v>
      </c>
      <c r="B64" s="26" t="s">
        <v>68</v>
      </c>
      <c r="C64" s="19" t="s">
        <v>332</v>
      </c>
      <c r="D64" s="20" t="s">
        <v>88</v>
      </c>
      <c r="E64" s="20" t="s">
        <v>94</v>
      </c>
      <c r="F64" s="20" t="s">
        <v>96</v>
      </c>
      <c r="G64" s="28">
        <v>1</v>
      </c>
      <c r="H64" s="21" t="s">
        <v>136</v>
      </c>
      <c r="I64" s="22" t="s">
        <v>333</v>
      </c>
      <c r="J64" s="22" t="s">
        <v>334</v>
      </c>
      <c r="K64" s="22" t="s">
        <v>335</v>
      </c>
      <c r="L64" s="32">
        <v>20472.150000000001</v>
      </c>
      <c r="M64" s="23">
        <v>43342</v>
      </c>
      <c r="N64" s="23">
        <v>43342</v>
      </c>
      <c r="O64" s="24" t="s">
        <v>336</v>
      </c>
      <c r="P64" s="25" t="s">
        <v>314</v>
      </c>
      <c r="Q64" s="3"/>
    </row>
    <row r="65" spans="1:17" ht="39.6" customHeight="1">
      <c r="A65" s="6">
        <v>1</v>
      </c>
      <c r="B65" s="128" t="s">
        <v>71</v>
      </c>
      <c r="C65" s="129" t="s">
        <v>392</v>
      </c>
      <c r="D65" s="130" t="s">
        <v>88</v>
      </c>
      <c r="E65" s="130" t="s">
        <v>94</v>
      </c>
      <c r="F65" s="130" t="s">
        <v>96</v>
      </c>
      <c r="G65" s="130" t="s">
        <v>2</v>
      </c>
      <c r="H65" s="146" t="s">
        <v>390</v>
      </c>
      <c r="I65" s="147" t="s">
        <v>439</v>
      </c>
      <c r="J65" s="147" t="s">
        <v>440</v>
      </c>
      <c r="K65" s="147" t="s">
        <v>441</v>
      </c>
      <c r="L65" s="32">
        <v>115017.55</v>
      </c>
      <c r="M65" s="133">
        <v>43439</v>
      </c>
      <c r="N65" s="133">
        <v>43441</v>
      </c>
      <c r="O65" s="134" t="s">
        <v>391</v>
      </c>
      <c r="P65" s="135" t="s">
        <v>389</v>
      </c>
      <c r="Q65" s="3"/>
    </row>
    <row r="66" spans="1:17" ht="36.6" thickBot="1">
      <c r="A66" s="6">
        <v>1</v>
      </c>
      <c r="B66" s="148" t="s">
        <v>70</v>
      </c>
      <c r="C66" s="149" t="s">
        <v>395</v>
      </c>
      <c r="D66" s="150" t="s">
        <v>88</v>
      </c>
      <c r="E66" s="150" t="s">
        <v>94</v>
      </c>
      <c r="F66" s="150" t="s">
        <v>96</v>
      </c>
      <c r="G66" s="150">
        <v>8</v>
      </c>
      <c r="H66" s="151" t="s">
        <v>137</v>
      </c>
      <c r="I66" s="152">
        <v>90430.59</v>
      </c>
      <c r="J66" s="152">
        <v>99473.65</v>
      </c>
      <c r="K66" s="153">
        <v>84271</v>
      </c>
      <c r="L66" s="153">
        <v>92698.1</v>
      </c>
      <c r="M66" s="154">
        <v>43453</v>
      </c>
      <c r="N66" s="154">
        <v>43461</v>
      </c>
      <c r="O66" s="155" t="s">
        <v>385</v>
      </c>
      <c r="P66" s="156" t="s">
        <v>394</v>
      </c>
      <c r="Q66" s="3"/>
    </row>
    <row r="67" spans="1:17" ht="60.6" thickBot="1">
      <c r="A67" s="6">
        <v>1</v>
      </c>
      <c r="B67" s="105" t="s">
        <v>53</v>
      </c>
      <c r="C67" s="106" t="s">
        <v>293</v>
      </c>
      <c r="D67" s="107" t="s">
        <v>89</v>
      </c>
      <c r="E67" s="107" t="s">
        <v>94</v>
      </c>
      <c r="F67" s="107" t="s">
        <v>95</v>
      </c>
      <c r="G67" s="107">
        <v>2</v>
      </c>
      <c r="H67" s="108" t="s">
        <v>296</v>
      </c>
      <c r="I67" s="109" t="s">
        <v>294</v>
      </c>
      <c r="J67" s="109" t="s">
        <v>295</v>
      </c>
      <c r="K67" s="145" t="s">
        <v>299</v>
      </c>
      <c r="L67" s="153">
        <v>59290</v>
      </c>
      <c r="M67" s="111">
        <v>43299</v>
      </c>
      <c r="N67" s="111">
        <v>43301</v>
      </c>
      <c r="O67" s="112" t="s">
        <v>297</v>
      </c>
      <c r="P67" s="113" t="s">
        <v>298</v>
      </c>
      <c r="Q67" s="3"/>
    </row>
    <row r="68" spans="1:17" ht="48">
      <c r="A68" s="6">
        <v>1</v>
      </c>
      <c r="B68" s="26" t="s">
        <v>67</v>
      </c>
      <c r="C68" s="19" t="s">
        <v>367</v>
      </c>
      <c r="D68" s="20" t="s">
        <v>89</v>
      </c>
      <c r="E68" s="20" t="s">
        <v>94</v>
      </c>
      <c r="F68" s="20" t="s">
        <v>95</v>
      </c>
      <c r="G68" s="20">
        <v>1</v>
      </c>
      <c r="H68" s="21" t="s">
        <v>114</v>
      </c>
      <c r="I68" s="22" t="s">
        <v>368</v>
      </c>
      <c r="J68" s="32" t="s">
        <v>369</v>
      </c>
      <c r="K68" s="22" t="s">
        <v>370</v>
      </c>
      <c r="L68" s="32">
        <v>39600</v>
      </c>
      <c r="M68" s="23">
        <v>43397</v>
      </c>
      <c r="N68" s="23">
        <v>43403</v>
      </c>
      <c r="O68" s="24" t="s">
        <v>336</v>
      </c>
      <c r="P68" s="25" t="s">
        <v>371</v>
      </c>
      <c r="Q68" s="3"/>
    </row>
    <row r="69" spans="1:17" ht="48.6" thickBot="1">
      <c r="A69" s="6">
        <v>1</v>
      </c>
      <c r="B69" s="26" t="s">
        <v>62</v>
      </c>
      <c r="C69" s="19" t="s">
        <v>380</v>
      </c>
      <c r="D69" s="20" t="s">
        <v>89</v>
      </c>
      <c r="E69" s="20" t="s">
        <v>94</v>
      </c>
      <c r="F69" s="20" t="s">
        <v>95</v>
      </c>
      <c r="G69" s="20">
        <v>3</v>
      </c>
      <c r="H69" s="21" t="s">
        <v>381</v>
      </c>
      <c r="I69" s="22" t="s">
        <v>382</v>
      </c>
      <c r="J69" s="22" t="s">
        <v>383</v>
      </c>
      <c r="K69" s="22" t="s">
        <v>384</v>
      </c>
      <c r="L69" s="153">
        <v>88000</v>
      </c>
      <c r="M69" s="23">
        <v>43425</v>
      </c>
      <c r="N69" s="23">
        <v>43426</v>
      </c>
      <c r="O69" s="24" t="s">
        <v>385</v>
      </c>
      <c r="P69" s="25" t="s">
        <v>386</v>
      </c>
      <c r="Q69" s="3"/>
    </row>
    <row r="70" spans="1:17" ht="36">
      <c r="A70" s="6">
        <v>1</v>
      </c>
      <c r="B70" s="26" t="s">
        <v>57</v>
      </c>
      <c r="C70" s="19" t="s">
        <v>378</v>
      </c>
      <c r="D70" s="20" t="s">
        <v>89</v>
      </c>
      <c r="E70" s="20" t="s">
        <v>94</v>
      </c>
      <c r="F70" s="20" t="s">
        <v>96</v>
      </c>
      <c r="G70" s="20">
        <v>1</v>
      </c>
      <c r="H70" s="21" t="s">
        <v>128</v>
      </c>
      <c r="I70" s="32">
        <v>59504.13</v>
      </c>
      <c r="J70" s="32">
        <v>72000</v>
      </c>
      <c r="K70" s="32">
        <v>59500</v>
      </c>
      <c r="L70" s="32">
        <v>71995</v>
      </c>
      <c r="M70" s="23">
        <v>43411</v>
      </c>
      <c r="N70" s="23">
        <v>43425</v>
      </c>
      <c r="O70" s="24" t="s">
        <v>349</v>
      </c>
      <c r="P70" s="25" t="s">
        <v>379</v>
      </c>
      <c r="Q70" s="3"/>
    </row>
    <row r="71" spans="1:17" ht="36">
      <c r="A71" s="6">
        <v>1</v>
      </c>
      <c r="B71" s="26" t="s">
        <v>56</v>
      </c>
      <c r="C71" s="19" t="s">
        <v>352</v>
      </c>
      <c r="D71" s="20" t="s">
        <v>89</v>
      </c>
      <c r="E71" s="20" t="s">
        <v>94</v>
      </c>
      <c r="F71" s="20" t="s">
        <v>96</v>
      </c>
      <c r="G71" s="20">
        <v>1</v>
      </c>
      <c r="H71" s="21" t="s">
        <v>127</v>
      </c>
      <c r="I71" s="22" t="s">
        <v>353</v>
      </c>
      <c r="J71" s="22" t="s">
        <v>354</v>
      </c>
      <c r="K71" s="22" t="s">
        <v>355</v>
      </c>
      <c r="L71" s="32">
        <v>93605</v>
      </c>
      <c r="M71" s="23">
        <v>43362</v>
      </c>
      <c r="N71" s="23">
        <v>43363</v>
      </c>
      <c r="O71" s="24" t="s">
        <v>268</v>
      </c>
      <c r="P71" s="25" t="s">
        <v>356</v>
      </c>
      <c r="Q71" s="3"/>
    </row>
    <row r="72" spans="1:17">
      <c r="A72" s="353">
        <f>SUM(A55:A71)</f>
        <v>17</v>
      </c>
      <c r="B72" s="26"/>
      <c r="C72" s="19"/>
      <c r="D72" s="20"/>
      <c r="E72" s="20"/>
      <c r="F72" s="20"/>
      <c r="G72" s="20"/>
      <c r="H72" s="21"/>
      <c r="I72" s="22"/>
      <c r="J72" s="22"/>
      <c r="K72" s="22"/>
      <c r="L72" s="357">
        <f>SUM(L55:L71)</f>
        <v>2091412.91</v>
      </c>
      <c r="M72" s="23"/>
      <c r="N72" s="23"/>
      <c r="O72" s="24"/>
      <c r="P72" s="25"/>
      <c r="Q72" s="3"/>
    </row>
    <row r="73" spans="1:17" ht="36">
      <c r="A73" s="6">
        <v>1</v>
      </c>
      <c r="B73" s="26" t="s">
        <v>52</v>
      </c>
      <c r="C73" s="19" t="s">
        <v>393</v>
      </c>
      <c r="D73" s="20" t="s">
        <v>89</v>
      </c>
      <c r="E73" s="20" t="s">
        <v>358</v>
      </c>
      <c r="F73" s="20" t="s">
        <v>95</v>
      </c>
      <c r="G73" s="20">
        <v>3</v>
      </c>
      <c r="H73" s="21" t="s">
        <v>451</v>
      </c>
      <c r="I73" s="31">
        <v>20696.78</v>
      </c>
      <c r="J73" s="31">
        <v>25043.1</v>
      </c>
      <c r="K73" s="32">
        <v>16348.39</v>
      </c>
      <c r="L73" s="32">
        <v>19781.55</v>
      </c>
      <c r="M73" s="23">
        <v>43432</v>
      </c>
      <c r="N73" s="23">
        <v>43445</v>
      </c>
      <c r="O73" s="24" t="s">
        <v>385</v>
      </c>
      <c r="P73" s="25" t="s">
        <v>394</v>
      </c>
      <c r="Q73" s="3"/>
    </row>
    <row r="74" spans="1:17" ht="36">
      <c r="A74" s="6">
        <v>1</v>
      </c>
      <c r="B74" s="26" t="s">
        <v>55</v>
      </c>
      <c r="C74" s="19" t="s">
        <v>357</v>
      </c>
      <c r="D74" s="20" t="s">
        <v>89</v>
      </c>
      <c r="E74" s="20" t="s">
        <v>358</v>
      </c>
      <c r="F74" s="20" t="s">
        <v>95</v>
      </c>
      <c r="G74" s="20">
        <v>2</v>
      </c>
      <c r="H74" s="21" t="s">
        <v>126</v>
      </c>
      <c r="I74" s="32">
        <v>15281</v>
      </c>
      <c r="J74" s="32">
        <v>18490.009999999998</v>
      </c>
      <c r="K74" s="32">
        <v>14910</v>
      </c>
      <c r="L74" s="32">
        <v>18041.099999999999</v>
      </c>
      <c r="M74" s="23">
        <v>43342</v>
      </c>
      <c r="N74" s="23">
        <v>43367</v>
      </c>
      <c r="O74" s="24" t="s">
        <v>349</v>
      </c>
      <c r="P74" s="25" t="s">
        <v>343</v>
      </c>
      <c r="Q74" s="3"/>
    </row>
    <row r="75" spans="1:17" ht="60">
      <c r="A75" s="6">
        <v>1</v>
      </c>
      <c r="B75" s="26" t="s">
        <v>58</v>
      </c>
      <c r="C75" s="19" t="s">
        <v>322</v>
      </c>
      <c r="D75" s="20" t="s">
        <v>89</v>
      </c>
      <c r="E75" s="20" t="s">
        <v>358</v>
      </c>
      <c r="F75" s="20" t="s">
        <v>95</v>
      </c>
      <c r="G75" s="20">
        <v>3</v>
      </c>
      <c r="H75" s="21" t="s">
        <v>129</v>
      </c>
      <c r="I75" s="22" t="s">
        <v>323</v>
      </c>
      <c r="J75" s="22" t="s">
        <v>324</v>
      </c>
      <c r="K75" s="22" t="s">
        <v>325</v>
      </c>
      <c r="L75" s="32">
        <v>12666.98</v>
      </c>
      <c r="M75" s="23">
        <v>43325</v>
      </c>
      <c r="N75" s="23">
        <v>43332</v>
      </c>
      <c r="O75" s="24" t="s">
        <v>326</v>
      </c>
      <c r="P75" s="25" t="s">
        <v>321</v>
      </c>
      <c r="Q75" s="3"/>
    </row>
    <row r="76" spans="1:17" ht="36">
      <c r="A76" s="6">
        <v>1</v>
      </c>
      <c r="B76" s="26" t="s">
        <v>69</v>
      </c>
      <c r="C76" s="19" t="s">
        <v>372</v>
      </c>
      <c r="D76" s="20" t="s">
        <v>89</v>
      </c>
      <c r="E76" s="20" t="s">
        <v>358</v>
      </c>
      <c r="F76" s="20" t="s">
        <v>95</v>
      </c>
      <c r="G76" s="20">
        <v>2</v>
      </c>
      <c r="H76" s="21" t="s">
        <v>375</v>
      </c>
      <c r="I76" s="32">
        <v>27600</v>
      </c>
      <c r="J76" s="32">
        <v>30360</v>
      </c>
      <c r="K76" s="32">
        <v>25800</v>
      </c>
      <c r="L76" s="32">
        <v>28380</v>
      </c>
      <c r="M76" s="23">
        <v>43404</v>
      </c>
      <c r="N76" s="23">
        <v>43413</v>
      </c>
      <c r="O76" s="24" t="s">
        <v>373</v>
      </c>
      <c r="P76" s="25" t="s">
        <v>374</v>
      </c>
      <c r="Q76" s="3"/>
    </row>
    <row r="77" spans="1:17" ht="36.6" thickBot="1">
      <c r="A77" s="6">
        <v>1</v>
      </c>
      <c r="B77" s="114" t="s">
        <v>61</v>
      </c>
      <c r="C77" s="115" t="s">
        <v>387</v>
      </c>
      <c r="D77" s="116" t="s">
        <v>89</v>
      </c>
      <c r="E77" s="116" t="s">
        <v>358</v>
      </c>
      <c r="F77" s="116" t="s">
        <v>95</v>
      </c>
      <c r="G77" s="116">
        <v>2</v>
      </c>
      <c r="H77" s="117" t="s">
        <v>132</v>
      </c>
      <c r="I77" s="118">
        <v>2166.67</v>
      </c>
      <c r="J77" s="118">
        <v>2621.67</v>
      </c>
      <c r="K77" s="118">
        <v>1793.68</v>
      </c>
      <c r="L77" s="118">
        <v>2170.35</v>
      </c>
      <c r="M77" s="119">
        <v>43439</v>
      </c>
      <c r="N77" s="119">
        <v>43439</v>
      </c>
      <c r="O77" s="120" t="s">
        <v>388</v>
      </c>
      <c r="P77" s="121" t="s">
        <v>389</v>
      </c>
      <c r="Q77" s="3"/>
    </row>
    <row r="78" spans="1:17">
      <c r="A78" s="353">
        <f>SUM(A73:A77)</f>
        <v>5</v>
      </c>
      <c r="B78" s="50"/>
      <c r="C78" s="43"/>
      <c r="D78" s="44"/>
      <c r="E78" s="44"/>
      <c r="F78" s="44"/>
      <c r="G78" s="44"/>
      <c r="H78" s="45"/>
      <c r="I78" s="238"/>
      <c r="J78" s="238"/>
      <c r="K78" s="238"/>
      <c r="L78" s="366">
        <f>SUM(L73:L77)</f>
        <v>81039.98</v>
      </c>
      <c r="M78" s="47"/>
      <c r="N78" s="47"/>
      <c r="O78" s="48"/>
      <c r="P78" s="49"/>
      <c r="Q78" s="3"/>
    </row>
    <row r="79" spans="1:17" ht="24.6" thickBot="1">
      <c r="A79" s="6">
        <v>1</v>
      </c>
      <c r="B79" s="50" t="s">
        <v>64</v>
      </c>
      <c r="C79" s="43" t="s">
        <v>337</v>
      </c>
      <c r="D79" s="44" t="s">
        <v>224</v>
      </c>
      <c r="E79" s="44" t="s">
        <v>184</v>
      </c>
      <c r="F79" s="44" t="s">
        <v>96</v>
      </c>
      <c r="G79" s="44">
        <v>1</v>
      </c>
      <c r="H79" s="45" t="s">
        <v>134</v>
      </c>
      <c r="I79" s="46" t="s">
        <v>338</v>
      </c>
      <c r="J79" s="46" t="s">
        <v>338</v>
      </c>
      <c r="K79" s="46" t="s">
        <v>339</v>
      </c>
      <c r="L79" s="46"/>
      <c r="M79" s="47">
        <v>43342</v>
      </c>
      <c r="N79" s="47">
        <v>43343</v>
      </c>
      <c r="O79" s="48" t="s">
        <v>2</v>
      </c>
      <c r="P79" s="49" t="s">
        <v>2</v>
      </c>
      <c r="Q79" s="3"/>
    </row>
    <row r="80" spans="1:17" ht="36">
      <c r="A80" s="6">
        <v>1</v>
      </c>
      <c r="B80" s="105" t="s">
        <v>72</v>
      </c>
      <c r="C80" s="106" t="s">
        <v>286</v>
      </c>
      <c r="D80" s="107" t="s">
        <v>183</v>
      </c>
      <c r="E80" s="107" t="s">
        <v>184</v>
      </c>
      <c r="F80" s="107" t="s">
        <v>95</v>
      </c>
      <c r="G80" s="107">
        <v>1</v>
      </c>
      <c r="H80" s="108" t="s">
        <v>138</v>
      </c>
      <c r="I80" s="110">
        <v>22000</v>
      </c>
      <c r="J80" s="110">
        <v>26620</v>
      </c>
      <c r="K80" s="110">
        <v>22000</v>
      </c>
      <c r="L80" s="110">
        <v>26620</v>
      </c>
      <c r="M80" s="111">
        <v>43278</v>
      </c>
      <c r="N80" s="111">
        <v>43280</v>
      </c>
      <c r="O80" s="112" t="s">
        <v>2</v>
      </c>
      <c r="P80" s="113" t="s">
        <v>2</v>
      </c>
      <c r="Q80" s="3"/>
    </row>
    <row r="81" spans="1:17" ht="36">
      <c r="A81" s="6">
        <v>1</v>
      </c>
      <c r="B81" s="26" t="s">
        <v>73</v>
      </c>
      <c r="C81" s="19" t="s">
        <v>287</v>
      </c>
      <c r="D81" s="20" t="s">
        <v>183</v>
      </c>
      <c r="E81" s="20" t="s">
        <v>184</v>
      </c>
      <c r="F81" s="20" t="s">
        <v>95</v>
      </c>
      <c r="G81" s="20">
        <v>1</v>
      </c>
      <c r="H81" s="21" t="s">
        <v>139</v>
      </c>
      <c r="I81" s="32">
        <v>17100</v>
      </c>
      <c r="J81" s="32">
        <v>20691</v>
      </c>
      <c r="K81" s="32">
        <v>17100</v>
      </c>
      <c r="L81" s="32">
        <v>20691</v>
      </c>
      <c r="M81" s="23">
        <v>43278</v>
      </c>
      <c r="N81" s="23">
        <v>43280</v>
      </c>
      <c r="O81" s="24" t="s">
        <v>2</v>
      </c>
      <c r="P81" s="25" t="s">
        <v>2</v>
      </c>
      <c r="Q81" s="3"/>
    </row>
    <row r="82" spans="1:17" ht="36">
      <c r="A82" s="6">
        <v>1</v>
      </c>
      <c r="B82" s="26" t="s">
        <v>63</v>
      </c>
      <c r="C82" s="19" t="s">
        <v>303</v>
      </c>
      <c r="D82" s="20" t="s">
        <v>183</v>
      </c>
      <c r="E82" s="20" t="s">
        <v>184</v>
      </c>
      <c r="F82" s="20" t="s">
        <v>95</v>
      </c>
      <c r="G82" s="20">
        <v>1</v>
      </c>
      <c r="H82" s="21" t="s">
        <v>133</v>
      </c>
      <c r="I82" s="32">
        <v>19500</v>
      </c>
      <c r="J82" s="32">
        <v>23595</v>
      </c>
      <c r="K82" s="32">
        <v>19500</v>
      </c>
      <c r="L82" s="32">
        <v>23595</v>
      </c>
      <c r="M82" s="23">
        <v>43299</v>
      </c>
      <c r="N82" s="23">
        <v>43304</v>
      </c>
      <c r="O82" s="24" t="s">
        <v>2</v>
      </c>
      <c r="P82" s="25" t="s">
        <v>2</v>
      </c>
      <c r="Q82" s="3"/>
    </row>
    <row r="83" spans="1:17" ht="36">
      <c r="A83" s="6">
        <v>1</v>
      </c>
      <c r="B83" s="26" t="s">
        <v>65</v>
      </c>
      <c r="C83" s="19" t="s">
        <v>302</v>
      </c>
      <c r="D83" s="20" t="s">
        <v>183</v>
      </c>
      <c r="E83" s="20" t="s">
        <v>184</v>
      </c>
      <c r="F83" s="20" t="s">
        <v>95</v>
      </c>
      <c r="G83" s="20">
        <v>1</v>
      </c>
      <c r="H83" s="21" t="s">
        <v>138</v>
      </c>
      <c r="I83" s="32">
        <v>45100</v>
      </c>
      <c r="J83" s="32">
        <v>54571</v>
      </c>
      <c r="K83" s="32">
        <v>45100</v>
      </c>
      <c r="L83" s="32">
        <v>54571</v>
      </c>
      <c r="M83" s="23">
        <v>43299</v>
      </c>
      <c r="N83" s="23">
        <v>43304</v>
      </c>
      <c r="O83" s="24" t="s">
        <v>2</v>
      </c>
      <c r="P83" s="25" t="s">
        <v>2</v>
      </c>
      <c r="Q83" s="3"/>
    </row>
    <row r="84" spans="1:17" ht="24.6" thickBot="1">
      <c r="A84" s="6">
        <v>1</v>
      </c>
      <c r="B84" s="114" t="s">
        <v>300</v>
      </c>
      <c r="C84" s="115" t="s">
        <v>301</v>
      </c>
      <c r="D84" s="116" t="s">
        <v>183</v>
      </c>
      <c r="E84" s="116" t="s">
        <v>184</v>
      </c>
      <c r="F84" s="116" t="s">
        <v>95</v>
      </c>
      <c r="G84" s="116">
        <v>1</v>
      </c>
      <c r="H84" s="117" t="s">
        <v>139</v>
      </c>
      <c r="I84" s="118">
        <v>34900</v>
      </c>
      <c r="J84" s="118">
        <v>42229</v>
      </c>
      <c r="K84" s="118">
        <v>34900</v>
      </c>
      <c r="L84" s="118">
        <v>42229</v>
      </c>
      <c r="M84" s="119">
        <v>43299</v>
      </c>
      <c r="N84" s="119">
        <v>43304</v>
      </c>
      <c r="O84" s="120"/>
      <c r="P84" s="121"/>
      <c r="Q84" s="3"/>
    </row>
    <row r="85" spans="1:17" ht="36">
      <c r="A85" s="6">
        <v>1</v>
      </c>
      <c r="B85" s="11" t="s">
        <v>44</v>
      </c>
      <c r="C85" s="12" t="s">
        <v>442</v>
      </c>
      <c r="D85" s="13" t="s">
        <v>88</v>
      </c>
      <c r="E85" s="13" t="s">
        <v>184</v>
      </c>
      <c r="F85" s="13" t="s">
        <v>95</v>
      </c>
      <c r="G85" s="13">
        <v>1</v>
      </c>
      <c r="H85" s="14" t="s">
        <v>120</v>
      </c>
      <c r="I85" s="85">
        <v>152052</v>
      </c>
      <c r="J85" s="85">
        <v>183982.92</v>
      </c>
      <c r="K85" s="85">
        <v>152052</v>
      </c>
      <c r="L85" s="85">
        <v>183982.92</v>
      </c>
      <c r="M85" s="15">
        <v>43124</v>
      </c>
      <c r="N85" s="15">
        <v>43133</v>
      </c>
      <c r="O85" s="16" t="s">
        <v>2</v>
      </c>
      <c r="P85" s="17" t="s">
        <v>187</v>
      </c>
      <c r="Q85" s="3"/>
    </row>
    <row r="86" spans="1:17" ht="48.6" thickBot="1">
      <c r="A86" s="6">
        <v>1</v>
      </c>
      <c r="B86" s="36" t="s">
        <v>35</v>
      </c>
      <c r="C86" s="37" t="s">
        <v>272</v>
      </c>
      <c r="D86" s="38" t="s">
        <v>88</v>
      </c>
      <c r="E86" s="38" t="s">
        <v>184</v>
      </c>
      <c r="F86" s="38" t="s">
        <v>95</v>
      </c>
      <c r="G86" s="53">
        <v>3</v>
      </c>
      <c r="H86" s="39" t="s">
        <v>257</v>
      </c>
      <c r="I86" s="55">
        <v>56986.8</v>
      </c>
      <c r="J86" s="55">
        <v>65984.160000000003</v>
      </c>
      <c r="K86" s="55">
        <v>56986.8</v>
      </c>
      <c r="L86" s="55">
        <v>65984.160000000003</v>
      </c>
      <c r="M86" s="40">
        <v>43250</v>
      </c>
      <c r="N86" s="40">
        <v>43256</v>
      </c>
      <c r="O86" s="41" t="s">
        <v>2</v>
      </c>
      <c r="P86" s="42" t="s">
        <v>2</v>
      </c>
      <c r="Q86" s="3"/>
    </row>
    <row r="87" spans="1:17" ht="12.6" thickBot="1">
      <c r="A87" s="353">
        <f>SUM(A79:A86)</f>
        <v>8</v>
      </c>
      <c r="B87" s="345"/>
      <c r="C87" s="346"/>
      <c r="D87" s="347"/>
      <c r="E87" s="347"/>
      <c r="F87" s="347"/>
      <c r="G87" s="367"/>
      <c r="H87" s="348"/>
      <c r="I87" s="354"/>
      <c r="J87" s="354"/>
      <c r="K87" s="354"/>
      <c r="L87" s="368">
        <f>SUM(L80:L86)</f>
        <v>417673.08000000007</v>
      </c>
      <c r="M87" s="350"/>
      <c r="N87" s="350"/>
      <c r="O87" s="351"/>
      <c r="P87" s="351"/>
      <c r="Q87" s="3"/>
    </row>
    <row r="88" spans="1:17" ht="12.6" thickBot="1">
      <c r="A88" s="194">
        <f>SUM(A87,A78,A72,A54)</f>
        <v>80</v>
      </c>
      <c r="B88" s="345"/>
      <c r="C88" s="346"/>
      <c r="D88" s="347"/>
      <c r="E88" s="347"/>
      <c r="F88" s="347"/>
      <c r="G88" s="367"/>
      <c r="H88" s="348"/>
      <c r="I88" s="354"/>
      <c r="J88" s="354"/>
      <c r="K88" s="354"/>
      <c r="L88" s="369">
        <f>SUM(L87,L78,L72,L54)</f>
        <v>17801551.359999996</v>
      </c>
      <c r="M88" s="350"/>
      <c r="N88" s="350"/>
      <c r="O88" s="351"/>
      <c r="P88" s="351"/>
      <c r="Q88" s="3"/>
    </row>
    <row r="89" spans="1:17" s="158" customFormat="1" ht="48.6" thickBot="1">
      <c r="A89" s="6">
        <v>1</v>
      </c>
      <c r="B89" s="160" t="s">
        <v>487</v>
      </c>
      <c r="C89" s="161" t="s">
        <v>488</v>
      </c>
      <c r="D89" s="162" t="s">
        <v>224</v>
      </c>
      <c r="E89" s="162" t="s">
        <v>93</v>
      </c>
      <c r="F89" s="162" t="s">
        <v>96</v>
      </c>
      <c r="G89" s="162">
        <v>1</v>
      </c>
      <c r="H89" s="161" t="s">
        <v>489</v>
      </c>
      <c r="I89" s="163" t="s">
        <v>490</v>
      </c>
      <c r="J89" s="163" t="s">
        <v>491</v>
      </c>
      <c r="K89" s="163" t="s">
        <v>490</v>
      </c>
      <c r="L89" s="205">
        <v>130000</v>
      </c>
      <c r="M89" s="164">
        <v>43271</v>
      </c>
      <c r="N89" s="164">
        <v>43279</v>
      </c>
      <c r="O89" s="162" t="s">
        <v>492</v>
      </c>
      <c r="P89" s="165" t="s">
        <v>493</v>
      </c>
      <c r="Q89" s="157"/>
    </row>
    <row r="90" spans="1:17" s="158" customFormat="1" ht="60.6" thickBot="1">
      <c r="A90" s="6">
        <v>1</v>
      </c>
      <c r="B90" s="166" t="s">
        <v>494</v>
      </c>
      <c r="C90" s="167" t="s">
        <v>495</v>
      </c>
      <c r="D90" s="168" t="s">
        <v>88</v>
      </c>
      <c r="E90" s="168" t="s">
        <v>93</v>
      </c>
      <c r="F90" s="168" t="s">
        <v>96</v>
      </c>
      <c r="G90" s="169">
        <v>3</v>
      </c>
      <c r="H90" s="170" t="s">
        <v>496</v>
      </c>
      <c r="I90" s="171" t="s">
        <v>497</v>
      </c>
      <c r="J90" s="171" t="s">
        <v>498</v>
      </c>
      <c r="K90" s="171" t="s">
        <v>499</v>
      </c>
      <c r="L90" s="205">
        <v>63888</v>
      </c>
      <c r="M90" s="172">
        <v>43360</v>
      </c>
      <c r="N90" s="172">
        <v>43383</v>
      </c>
      <c r="O90" s="168" t="s">
        <v>500</v>
      </c>
      <c r="P90" s="173" t="s">
        <v>501</v>
      </c>
      <c r="Q90" s="159"/>
    </row>
    <row r="91" spans="1:17" s="158" customFormat="1" ht="72.599999999999994" thickBot="1">
      <c r="A91" s="6">
        <v>1</v>
      </c>
      <c r="B91" s="174" t="s">
        <v>502</v>
      </c>
      <c r="C91" s="175" t="s">
        <v>503</v>
      </c>
      <c r="D91" s="176" t="s">
        <v>88</v>
      </c>
      <c r="E91" s="176" t="s">
        <v>93</v>
      </c>
      <c r="F91" s="176" t="s">
        <v>96</v>
      </c>
      <c r="G91" s="176">
        <v>1</v>
      </c>
      <c r="H91" s="175" t="s">
        <v>504</v>
      </c>
      <c r="I91" s="177" t="s">
        <v>505</v>
      </c>
      <c r="J91" s="177" t="s">
        <v>506</v>
      </c>
      <c r="K91" s="177" t="s">
        <v>507</v>
      </c>
      <c r="L91" s="177">
        <v>192480</v>
      </c>
      <c r="M91" s="178">
        <v>43360</v>
      </c>
      <c r="N91" s="178">
        <v>43384</v>
      </c>
      <c r="O91" s="176" t="s">
        <v>508</v>
      </c>
      <c r="P91" s="179" t="s">
        <v>501</v>
      </c>
      <c r="Q91" s="159"/>
    </row>
    <row r="92" spans="1:17" s="158" customFormat="1">
      <c r="A92" s="376">
        <f>SUM(A89:A91)</f>
        <v>3</v>
      </c>
      <c r="B92" s="370"/>
      <c r="C92" s="371"/>
      <c r="D92" s="372"/>
      <c r="E92" s="372"/>
      <c r="F92" s="372"/>
      <c r="G92" s="372"/>
      <c r="H92" s="371"/>
      <c r="I92" s="373"/>
      <c r="J92" s="373"/>
      <c r="K92" s="373"/>
      <c r="L92" s="377">
        <f>SUM(L89:L91)</f>
        <v>386368</v>
      </c>
      <c r="M92" s="374"/>
      <c r="N92" s="374"/>
      <c r="O92" s="372"/>
      <c r="P92" s="375"/>
      <c r="Q92" s="159"/>
    </row>
    <row r="93" spans="1:17" s="158" customFormat="1" ht="24">
      <c r="A93" s="6">
        <v>1</v>
      </c>
      <c r="B93" s="180" t="s">
        <v>509</v>
      </c>
      <c r="C93" s="181" t="s">
        <v>510</v>
      </c>
      <c r="D93" s="182" t="s">
        <v>183</v>
      </c>
      <c r="E93" s="182" t="s">
        <v>184</v>
      </c>
      <c r="F93" s="182" t="s">
        <v>95</v>
      </c>
      <c r="G93" s="182">
        <v>1</v>
      </c>
      <c r="H93" s="181" t="s">
        <v>511</v>
      </c>
      <c r="I93" s="183">
        <v>28925.62</v>
      </c>
      <c r="J93" s="184">
        <v>35000</v>
      </c>
      <c r="K93" s="185">
        <v>28925.62</v>
      </c>
      <c r="L93" s="185">
        <v>35000</v>
      </c>
      <c r="M93" s="186">
        <v>43124</v>
      </c>
      <c r="N93" s="186">
        <v>43125</v>
      </c>
      <c r="O93" s="181" t="s">
        <v>2</v>
      </c>
      <c r="P93" s="187" t="s">
        <v>2</v>
      </c>
      <c r="Q93" s="159"/>
    </row>
    <row r="94" spans="1:17" s="158" customFormat="1" ht="24">
      <c r="A94" s="6">
        <v>1</v>
      </c>
      <c r="B94" s="166" t="s">
        <v>512</v>
      </c>
      <c r="C94" s="188" t="s">
        <v>513</v>
      </c>
      <c r="D94" s="168" t="s">
        <v>183</v>
      </c>
      <c r="E94" s="168" t="s">
        <v>184</v>
      </c>
      <c r="F94" s="168" t="s">
        <v>95</v>
      </c>
      <c r="G94" s="168">
        <v>1</v>
      </c>
      <c r="H94" s="170" t="s">
        <v>514</v>
      </c>
      <c r="I94" s="189">
        <v>18181.82</v>
      </c>
      <c r="J94" s="189">
        <v>22000</v>
      </c>
      <c r="K94" s="189">
        <v>18181.82</v>
      </c>
      <c r="L94" s="189">
        <v>22000</v>
      </c>
      <c r="M94" s="172">
        <v>43304</v>
      </c>
      <c r="N94" s="172">
        <v>43305</v>
      </c>
      <c r="O94" s="170"/>
      <c r="P94" s="190"/>
      <c r="Q94" s="159"/>
    </row>
    <row r="95" spans="1:17" s="158" customFormat="1" ht="24">
      <c r="A95" s="6">
        <v>1</v>
      </c>
      <c r="B95" s="166" t="s">
        <v>515</v>
      </c>
      <c r="C95" s="188" t="s">
        <v>516</v>
      </c>
      <c r="D95" s="168" t="s">
        <v>183</v>
      </c>
      <c r="E95" s="168" t="s">
        <v>184</v>
      </c>
      <c r="F95" s="168" t="s">
        <v>95</v>
      </c>
      <c r="G95" s="168">
        <v>1</v>
      </c>
      <c r="H95" s="170" t="s">
        <v>517</v>
      </c>
      <c r="I95" s="189">
        <v>15500</v>
      </c>
      <c r="J95" s="189">
        <v>18755</v>
      </c>
      <c r="K95" s="189">
        <v>15500</v>
      </c>
      <c r="L95" s="189">
        <v>18755</v>
      </c>
      <c r="M95" s="172">
        <v>43304</v>
      </c>
      <c r="N95" s="172">
        <v>43305</v>
      </c>
      <c r="O95" s="170"/>
      <c r="P95" s="190"/>
      <c r="Q95" s="159"/>
    </row>
    <row r="96" spans="1:17" s="158" customFormat="1" ht="48">
      <c r="A96" s="6">
        <v>1</v>
      </c>
      <c r="B96" s="166" t="s">
        <v>518</v>
      </c>
      <c r="C96" s="170" t="s">
        <v>519</v>
      </c>
      <c r="D96" s="168" t="s">
        <v>183</v>
      </c>
      <c r="E96" s="168" t="s">
        <v>184</v>
      </c>
      <c r="F96" s="168" t="s">
        <v>95</v>
      </c>
      <c r="G96" s="168">
        <v>1</v>
      </c>
      <c r="H96" s="170" t="s">
        <v>520</v>
      </c>
      <c r="I96" s="189">
        <v>33300</v>
      </c>
      <c r="J96" s="189">
        <v>40293</v>
      </c>
      <c r="K96" s="189">
        <v>33300</v>
      </c>
      <c r="L96" s="189">
        <v>40293</v>
      </c>
      <c r="M96" s="172">
        <v>43451</v>
      </c>
      <c r="N96" s="172">
        <v>43451</v>
      </c>
      <c r="O96" s="170"/>
      <c r="P96" s="190"/>
      <c r="Q96" s="159"/>
    </row>
    <row r="97" spans="1:17" s="158" customFormat="1" ht="36">
      <c r="A97" s="6">
        <v>1</v>
      </c>
      <c r="B97" s="166" t="s">
        <v>521</v>
      </c>
      <c r="C97" s="188" t="s">
        <v>522</v>
      </c>
      <c r="D97" s="168" t="s">
        <v>183</v>
      </c>
      <c r="E97" s="168" t="s">
        <v>184</v>
      </c>
      <c r="F97" s="168" t="s">
        <v>95</v>
      </c>
      <c r="G97" s="168">
        <v>1</v>
      </c>
      <c r="H97" s="170" t="s">
        <v>523</v>
      </c>
      <c r="I97" s="189">
        <v>25937</v>
      </c>
      <c r="J97" s="171" t="s">
        <v>524</v>
      </c>
      <c r="K97" s="189">
        <v>25937</v>
      </c>
      <c r="L97" s="171">
        <v>25937</v>
      </c>
      <c r="M97" s="172">
        <v>43451</v>
      </c>
      <c r="N97" s="172">
        <v>43453</v>
      </c>
      <c r="O97" s="170"/>
      <c r="P97" s="190"/>
      <c r="Q97" s="159"/>
    </row>
    <row r="98" spans="1:17" s="158" customFormat="1" ht="36.6" thickBot="1">
      <c r="A98" s="6">
        <v>1</v>
      </c>
      <c r="B98" s="174" t="s">
        <v>525</v>
      </c>
      <c r="C98" s="191" t="s">
        <v>526</v>
      </c>
      <c r="D98" s="176" t="s">
        <v>183</v>
      </c>
      <c r="E98" s="176" t="s">
        <v>184</v>
      </c>
      <c r="F98" s="176" t="s">
        <v>95</v>
      </c>
      <c r="G98" s="176">
        <v>1</v>
      </c>
      <c r="H98" s="175" t="s">
        <v>527</v>
      </c>
      <c r="I98" s="192">
        <v>20000</v>
      </c>
      <c r="J98" s="192">
        <v>24200</v>
      </c>
      <c r="K98" s="192">
        <v>20000</v>
      </c>
      <c r="L98" s="192">
        <v>24200</v>
      </c>
      <c r="M98" s="178">
        <v>43451</v>
      </c>
      <c r="N98" s="178">
        <v>43453</v>
      </c>
      <c r="O98" s="175"/>
      <c r="P98" s="193"/>
      <c r="Q98" s="159"/>
    </row>
    <row r="99" spans="1:17" s="158" customFormat="1">
      <c r="A99" s="376">
        <f>SUM(A93:A98)</f>
        <v>6</v>
      </c>
      <c r="B99" s="358"/>
      <c r="C99" s="359"/>
      <c r="D99" s="360"/>
      <c r="E99" s="360"/>
      <c r="F99" s="360"/>
      <c r="G99" s="360"/>
      <c r="H99" s="361"/>
      <c r="I99" s="362"/>
      <c r="J99" s="362"/>
      <c r="K99" s="362"/>
      <c r="L99" s="378">
        <f>SUM(L93:L98)</f>
        <v>166185</v>
      </c>
      <c r="M99" s="363"/>
      <c r="N99" s="363"/>
      <c r="O99" s="361"/>
      <c r="P99" s="361"/>
      <c r="Q99" s="340"/>
    </row>
    <row r="100" spans="1:17" s="158" customFormat="1">
      <c r="A100" s="376">
        <f>SUM(A99,A92)</f>
        <v>9</v>
      </c>
      <c r="B100" s="358"/>
      <c r="C100" s="359"/>
      <c r="D100" s="360"/>
      <c r="E100" s="360"/>
      <c r="F100" s="360"/>
      <c r="G100" s="360"/>
      <c r="H100" s="361"/>
      <c r="I100" s="362"/>
      <c r="J100" s="362"/>
      <c r="K100" s="362"/>
      <c r="L100" s="378">
        <f>SUM(L99,L92)</f>
        <v>552553</v>
      </c>
      <c r="M100" s="363"/>
      <c r="N100" s="363"/>
      <c r="O100" s="361"/>
      <c r="P100" s="361"/>
      <c r="Q100" s="340"/>
    </row>
    <row r="101" spans="1:17">
      <c r="A101" s="194">
        <f>SUM(A100,A88)</f>
        <v>89</v>
      </c>
      <c r="L101" s="379">
        <f>SUM(L100,L88)</f>
        <v>18354104.359999996</v>
      </c>
    </row>
  </sheetData>
  <mergeCells count="7">
    <mergeCell ref="J7:J9"/>
    <mergeCell ref="A7:A9"/>
    <mergeCell ref="B7:B9"/>
    <mergeCell ref="C7:C9"/>
    <mergeCell ref="D7:D9"/>
    <mergeCell ref="E7:E9"/>
    <mergeCell ref="F7:F9"/>
  </mergeCells>
  <pageMargins left="0.15748031496062992" right="0.15748031496062992" top="1.0629921259842521" bottom="0.70866141732283472" header="0.27559055118110237" footer="0.51181102362204722"/>
  <pageSetup paperSize="8" orientation="landscape" verticalDpi="0" r:id="rId1"/>
  <headerFooter alignWithMargins="0">
    <oddHeader>&amp;L&amp;G&amp;C
&amp;"-,Negrita"CONTRATOS FORMALIZADOS 2018 - AYUNTAMIENTO</oddHeader>
    <oddFooter>&amp;C&amp;"-,Normal"&amp;P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F25" sqref="F25"/>
    </sheetView>
  </sheetViews>
  <sheetFormatPr baseColWidth="10" defaultRowHeight="12.6"/>
  <cols>
    <col min="1" max="1" width="27.44140625" style="206" customWidth="1"/>
    <col min="2" max="2" width="14.88671875" style="206" customWidth="1"/>
    <col min="3" max="3" width="14.109375" style="206" customWidth="1"/>
    <col min="4" max="4" width="13.88671875" style="206" customWidth="1"/>
    <col min="5" max="5" width="13.5546875" style="206" customWidth="1"/>
    <col min="6" max="6" width="14.44140625" style="206" customWidth="1"/>
    <col min="7" max="16384" width="11.5546875" style="206"/>
  </cols>
  <sheetData>
    <row r="1" spans="1:6" ht="13.8">
      <c r="A1" s="383" t="s">
        <v>544</v>
      </c>
      <c r="B1" s="383"/>
      <c r="C1" s="383"/>
      <c r="D1" s="383"/>
      <c r="E1" s="383"/>
      <c r="F1" s="383"/>
    </row>
    <row r="2" spans="1:6" ht="9" customHeight="1" thickBot="1">
      <c r="A2" s="226"/>
    </row>
    <row r="3" spans="1:6" ht="46.8" customHeight="1" thickTop="1" thickBot="1">
      <c r="A3" s="237"/>
      <c r="B3" s="236" t="s">
        <v>93</v>
      </c>
      <c r="C3" s="236" t="s">
        <v>94</v>
      </c>
      <c r="D3" s="236" t="s">
        <v>358</v>
      </c>
      <c r="E3" s="236" t="s">
        <v>184</v>
      </c>
      <c r="F3" s="236" t="s">
        <v>542</v>
      </c>
    </row>
    <row r="4" spans="1:6" ht="15" customHeight="1" thickBot="1">
      <c r="A4" s="235" t="s">
        <v>539</v>
      </c>
      <c r="B4" s="234">
        <f>'Formalizados Tipo Procedimient'!$L$54</f>
        <v>15211425.389999997</v>
      </c>
      <c r="C4" s="234">
        <f>'Formalizados Tipo Procedimient'!$L$72</f>
        <v>2091412.91</v>
      </c>
      <c r="D4" s="234">
        <f>'Formalizados Tipo Procedimient'!$L$78</f>
        <v>81039.98</v>
      </c>
      <c r="E4" s="234">
        <f>'Formalizados Tipo Procedimient'!$L$87</f>
        <v>417673.08000000007</v>
      </c>
      <c r="F4" s="233">
        <f>SUM(B4:E4)</f>
        <v>17801551.359999999</v>
      </c>
    </row>
    <row r="5" spans="1:6" ht="15" customHeight="1" thickBot="1">
      <c r="A5" s="235" t="s">
        <v>538</v>
      </c>
      <c r="B5" s="234">
        <f>'Formalizados Tipo Procedimient'!$L$92</f>
        <v>386368</v>
      </c>
      <c r="C5" s="234">
        <v>0</v>
      </c>
      <c r="D5" s="234">
        <v>0</v>
      </c>
      <c r="E5" s="234">
        <f>'Formalizados Tipo Procedimient'!$L$99</f>
        <v>166185</v>
      </c>
      <c r="F5" s="233">
        <f>SUM(B5:E5)</f>
        <v>552553</v>
      </c>
    </row>
    <row r="6" spans="1:6" ht="15" customHeight="1" thickBot="1">
      <c r="A6" s="235" t="s">
        <v>537</v>
      </c>
      <c r="B6" s="234">
        <v>0</v>
      </c>
      <c r="C6" s="234">
        <v>0</v>
      </c>
      <c r="D6" s="234">
        <v>0</v>
      </c>
      <c r="E6" s="234">
        <v>0</v>
      </c>
      <c r="F6" s="233">
        <f>SUM(B6:E6)</f>
        <v>0</v>
      </c>
    </row>
    <row r="7" spans="1:6" ht="15" customHeight="1" thickBot="1">
      <c r="A7" s="232" t="s">
        <v>531</v>
      </c>
      <c r="B7" s="231">
        <f>SUM(B4:B6)</f>
        <v>15597793.389999997</v>
      </c>
      <c r="C7" s="231">
        <f>SUM(C4:C6)</f>
        <v>2091412.91</v>
      </c>
      <c r="D7" s="231">
        <f>SUM(D4:D6)</f>
        <v>81039.98</v>
      </c>
      <c r="E7" s="231">
        <f>SUM(E4:E6)</f>
        <v>583858.08000000007</v>
      </c>
      <c r="F7" s="230">
        <f>SUM(F4:F6)</f>
        <v>18354104.359999999</v>
      </c>
    </row>
    <row r="8" spans="1:6" ht="15" customHeight="1" thickBot="1">
      <c r="A8" s="229" t="s">
        <v>541</v>
      </c>
      <c r="B8" s="228">
        <f>B7/F7</f>
        <v>0.84982590727734086</v>
      </c>
      <c r="C8" s="228">
        <f>C7/F7</f>
        <v>0.113947968747411</v>
      </c>
      <c r="D8" s="228">
        <f>D7/F7</f>
        <v>4.4153600966013035E-3</v>
      </c>
      <c r="E8" s="228">
        <f>E7/F7</f>
        <v>3.181076387864671E-2</v>
      </c>
      <c r="F8" s="227">
        <v>1</v>
      </c>
    </row>
    <row r="9" spans="1:6" ht="16.8" customHeight="1" thickTop="1">
      <c r="A9" s="380" t="s">
        <v>543</v>
      </c>
    </row>
    <row r="11" spans="1:6">
      <c r="A11" s="380"/>
    </row>
    <row r="27" spans="1:6" ht="13.8">
      <c r="A27" s="383" t="s">
        <v>540</v>
      </c>
      <c r="B27" s="383"/>
      <c r="C27" s="383"/>
      <c r="D27" s="383"/>
      <c r="E27" s="383"/>
      <c r="F27" s="383"/>
    </row>
    <row r="28" spans="1:6" ht="9" customHeight="1" thickBot="1"/>
    <row r="29" spans="1:6" ht="42.6" thickTop="1" thickBot="1">
      <c r="A29" s="225"/>
      <c r="B29" s="224" t="s">
        <v>93</v>
      </c>
      <c r="C29" s="224" t="s">
        <v>94</v>
      </c>
      <c r="D29" s="236" t="s">
        <v>358</v>
      </c>
      <c r="E29" s="224" t="s">
        <v>184</v>
      </c>
      <c r="F29" s="223" t="s">
        <v>531</v>
      </c>
    </row>
    <row r="30" spans="1:6" ht="15" customHeight="1" thickBot="1">
      <c r="A30" s="222" t="s">
        <v>539</v>
      </c>
      <c r="B30" s="211">
        <f>'Formalizados Tipo Procedimient'!$A$54</f>
        <v>50</v>
      </c>
      <c r="C30" s="211">
        <f>'Formalizados Tipo Procedimient'!$A$72</f>
        <v>17</v>
      </c>
      <c r="D30" s="211">
        <f>'Formalizados Tipo Procedimient'!$A$78</f>
        <v>5</v>
      </c>
      <c r="E30" s="211">
        <f>'Formalizados Tipo Procedimient'!$A$87</f>
        <v>8</v>
      </c>
      <c r="F30" s="221">
        <f>SUM(B30:E30)</f>
        <v>80</v>
      </c>
    </row>
    <row r="31" spans="1:6" ht="15" customHeight="1" thickBot="1">
      <c r="A31" s="222" t="s">
        <v>538</v>
      </c>
      <c r="B31" s="211">
        <f>'Formalizados Tipo Procedimient'!$A$92</f>
        <v>3</v>
      </c>
      <c r="C31" s="211" t="s">
        <v>536</v>
      </c>
      <c r="D31" s="211" t="s">
        <v>536</v>
      </c>
      <c r="E31" s="211">
        <f>'Formalizados Tipo Procedimient'!$A$99</f>
        <v>6</v>
      </c>
      <c r="F31" s="221">
        <f>SUM(B31:E31)</f>
        <v>9</v>
      </c>
    </row>
    <row r="32" spans="1:6" ht="15" customHeight="1" thickBot="1">
      <c r="A32" s="222" t="s">
        <v>537</v>
      </c>
      <c r="B32" s="211" t="s">
        <v>536</v>
      </c>
      <c r="C32" s="211" t="s">
        <v>536</v>
      </c>
      <c r="D32" s="211" t="s">
        <v>536</v>
      </c>
      <c r="E32" s="211" t="s">
        <v>536</v>
      </c>
      <c r="F32" s="221">
        <f>SUM(B32:E32)</f>
        <v>0</v>
      </c>
    </row>
    <row r="33" spans="1:6" ht="15" customHeight="1" thickBot="1">
      <c r="A33" s="220" t="s">
        <v>531</v>
      </c>
      <c r="B33" s="219">
        <f>SUM(B30:B32)</f>
        <v>53</v>
      </c>
      <c r="C33" s="219">
        <f>SUM(C30:C32)</f>
        <v>17</v>
      </c>
      <c r="D33" s="219">
        <f>SUM(D30:D32)</f>
        <v>5</v>
      </c>
      <c r="E33" s="219">
        <f>SUM(E30:E32)</f>
        <v>14</v>
      </c>
      <c r="F33" s="218">
        <f>SUM(F30:F32)</f>
        <v>89</v>
      </c>
    </row>
    <row r="34" spans="1:6" ht="15" customHeight="1" thickBot="1">
      <c r="A34" s="217" t="s">
        <v>535</v>
      </c>
      <c r="B34" s="216">
        <f>B33/F33</f>
        <v>0.5955056179775281</v>
      </c>
      <c r="C34" s="216">
        <f>C33/F33</f>
        <v>0.19101123595505617</v>
      </c>
      <c r="D34" s="216">
        <f>D33/F33</f>
        <v>5.6179775280898875E-2</v>
      </c>
      <c r="E34" s="216">
        <f>E33/F33</f>
        <v>0.15730337078651685</v>
      </c>
      <c r="F34" s="215">
        <v>1</v>
      </c>
    </row>
    <row r="35" spans="1:6" ht="13.2" thickTop="1"/>
  </sheetData>
  <mergeCells count="2">
    <mergeCell ref="A1:F1"/>
    <mergeCell ref="A27:F27"/>
  </mergeCells>
  <printOptions horizontalCentered="1" verticalCentered="1"/>
  <pageMargins left="0.31496062992125984" right="0.31496062992125984" top="0.94488188976377963" bottom="0.15748031496062992" header="0.31496062992125984" footer="0.31496062992125984"/>
  <pageSetup paperSize="9" orientation="portrait" verticalDpi="0" r:id="rId1"/>
  <headerFooter>
    <oddHeader>&amp;L&amp;G&amp;C&amp;"-,Normal"
&amp;"-,Negrita"&amp;11Contratos formalizados 2018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B21" sqref="B21"/>
    </sheetView>
  </sheetViews>
  <sheetFormatPr baseColWidth="10" defaultRowHeight="12.6"/>
  <sheetData>
    <row r="2" spans="1:5">
      <c r="A2" s="201">
        <v>8566.7999999999993</v>
      </c>
      <c r="B2" s="202">
        <v>18707</v>
      </c>
      <c r="C2" s="202">
        <v>4313.0200000000004</v>
      </c>
      <c r="D2" s="201">
        <v>26749.67</v>
      </c>
      <c r="E2" s="201">
        <v>8962.25</v>
      </c>
    </row>
    <row r="3" spans="1:5">
      <c r="A3" s="201">
        <v>1875</v>
      </c>
      <c r="B3" s="202">
        <v>31061.91</v>
      </c>
      <c r="C3" s="202">
        <v>4637.93</v>
      </c>
      <c r="D3" s="201">
        <v>14072.16</v>
      </c>
      <c r="E3" s="201">
        <v>10009.59</v>
      </c>
    </row>
    <row r="4" spans="1:5">
      <c r="A4" s="201">
        <v>9680</v>
      </c>
      <c r="B4" s="202">
        <v>20352.2</v>
      </c>
      <c r="C4" s="202">
        <v>24805</v>
      </c>
      <c r="D4" s="200">
        <f>SUM(D2:D3)</f>
        <v>40821.83</v>
      </c>
      <c r="E4" s="201">
        <v>2564.88</v>
      </c>
    </row>
    <row r="5" spans="1:5">
      <c r="A5" s="201">
        <v>17399.099999999999</v>
      </c>
      <c r="B5" s="202">
        <v>14762</v>
      </c>
      <c r="C5" s="200">
        <f>SUM(C2:C4)</f>
        <v>33755.949999999997</v>
      </c>
      <c r="E5" s="200">
        <f>SUM(E2:E4)</f>
        <v>21536.720000000001</v>
      </c>
    </row>
    <row r="6" spans="1:5">
      <c r="A6" s="201">
        <v>18213.5</v>
      </c>
      <c r="B6" s="200">
        <f>SUM(B2:B5)</f>
        <v>84883.11</v>
      </c>
    </row>
    <row r="7" spans="1:5">
      <c r="A7" s="201">
        <v>17500</v>
      </c>
    </row>
    <row r="8" spans="1:5">
      <c r="A8" s="201">
        <v>22500</v>
      </c>
    </row>
    <row r="9" spans="1:5">
      <c r="A9" s="201">
        <v>17464.990000000002</v>
      </c>
      <c r="B9" s="202">
        <v>17952</v>
      </c>
      <c r="C9" s="202">
        <v>19640</v>
      </c>
      <c r="D9" s="202">
        <v>6970.76</v>
      </c>
      <c r="E9" s="202">
        <v>24025</v>
      </c>
    </row>
    <row r="10" spans="1:5">
      <c r="A10" s="201">
        <v>6956.4</v>
      </c>
      <c r="B10" s="202">
        <v>13680.15</v>
      </c>
      <c r="C10" s="202">
        <v>14848.52</v>
      </c>
      <c r="D10" s="202">
        <v>3485.38</v>
      </c>
      <c r="E10" s="202">
        <v>69580</v>
      </c>
    </row>
    <row r="11" spans="1:5">
      <c r="A11" s="201">
        <v>26320</v>
      </c>
      <c r="B11" s="200">
        <f>SUM(B9:B10)</f>
        <v>31632.15</v>
      </c>
      <c r="C11" s="200">
        <f>SUM(C9:C10)</f>
        <v>34488.520000000004</v>
      </c>
      <c r="D11" s="202">
        <v>3485.38</v>
      </c>
      <c r="E11" s="200">
        <f>SUM(E9:E10)</f>
        <v>93605</v>
      </c>
    </row>
    <row r="12" spans="1:5">
      <c r="A12" s="201">
        <v>18000</v>
      </c>
      <c r="D12" s="202">
        <v>5228.07</v>
      </c>
    </row>
    <row r="13" spans="1:5">
      <c r="A13" s="201">
        <v>7187.4</v>
      </c>
      <c r="D13" s="202">
        <v>17426.900000000001</v>
      </c>
    </row>
    <row r="14" spans="1:5">
      <c r="A14" s="201">
        <v>8638</v>
      </c>
      <c r="B14" s="202">
        <v>8267.01</v>
      </c>
      <c r="C14" s="202">
        <v>58443</v>
      </c>
      <c r="D14" s="202">
        <v>8713.4500000000007</v>
      </c>
    </row>
    <row r="15" spans="1:5">
      <c r="A15" s="201">
        <v>5445</v>
      </c>
      <c r="B15" s="202">
        <v>4399.97</v>
      </c>
      <c r="C15" s="202">
        <v>5445</v>
      </c>
      <c r="D15" s="202">
        <v>48795.33</v>
      </c>
    </row>
    <row r="16" spans="1:5">
      <c r="A16" s="201">
        <v>4719</v>
      </c>
      <c r="B16" s="200">
        <f>SUM(B14:B15)</f>
        <v>12666.98</v>
      </c>
      <c r="D16" s="202">
        <v>5228.07</v>
      </c>
    </row>
    <row r="17" spans="1:4">
      <c r="A17" s="201">
        <v>5324</v>
      </c>
      <c r="D17" s="202">
        <v>5228.07</v>
      </c>
    </row>
    <row r="18" spans="1:4">
      <c r="A18" s="201">
        <v>3630</v>
      </c>
      <c r="D18" s="202">
        <v>3485.38</v>
      </c>
    </row>
    <row r="19" spans="1:4">
      <c r="A19" s="201">
        <v>7804.5</v>
      </c>
      <c r="B19" s="202">
        <v>58443</v>
      </c>
      <c r="D19" s="202">
        <v>3485.38</v>
      </c>
    </row>
    <row r="20" spans="1:4">
      <c r="A20" s="201">
        <v>4125</v>
      </c>
      <c r="B20" s="202">
        <v>5445</v>
      </c>
      <c r="D20" s="202">
        <v>3485.38</v>
      </c>
    </row>
    <row r="21" spans="1:4">
      <c r="A21" s="201">
        <v>17486</v>
      </c>
      <c r="B21" s="200">
        <f>SUM(B19:B20)</f>
        <v>63888</v>
      </c>
      <c r="D21" s="200">
        <f>SUM(D9:D20)</f>
        <v>115017.55000000002</v>
      </c>
    </row>
    <row r="22" spans="1:4">
      <c r="A22" s="201">
        <v>16925.48</v>
      </c>
    </row>
    <row r="23" spans="1:4">
      <c r="A23" s="201">
        <v>12035</v>
      </c>
    </row>
    <row r="24" spans="1:4">
      <c r="A24" s="200">
        <f>SUM(A2:A23)</f>
        <v>257795.16999999998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Formalizados Tipo contrato</vt:lpstr>
      <vt:lpstr>Tipo contrato</vt:lpstr>
      <vt:lpstr>Formalizados Procedimiento</vt:lpstr>
      <vt:lpstr>Formalizados Tipo Procedimient</vt:lpstr>
      <vt:lpstr>Procedimiento </vt:lpstr>
      <vt:lpstr>Hoja1</vt:lpstr>
      <vt:lpstr>'Formalizados Procedimiento'!Títulos_a_imprimir</vt:lpstr>
      <vt:lpstr>'Formalizados Tipo contrato'!Títulos_a_imprimir</vt:lpstr>
      <vt:lpstr>'Formalizados Tipo Procedimient'!Títulos_a_imprimir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2019-06-10T07:29:12Z</cp:lastPrinted>
  <dcterms:created xsi:type="dcterms:W3CDTF">2019-01-03T14:28:45Z</dcterms:created>
  <dcterms:modified xsi:type="dcterms:W3CDTF">2019-06-10T07:30:03Z</dcterms:modified>
</cp:coreProperties>
</file>