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Ayuntamiento" sheetId="1" r:id="rId1"/>
    <sheet name="Patronato municipal de cultura" sheetId="2" r:id="rId2"/>
    <sheet name="Gerencia municipal de urbanismo" sheetId="3" r:id="rId3"/>
  </sheets>
  <definedNames>
    <definedName name="_xlnm.Print_Area" localSheetId="0">'Ayuntamiento'!$A$1:$K$40</definedName>
    <definedName name="_xlnm.Print_Area" localSheetId="2">'Gerencia municipal de urbanismo'!$A$1:$K$32</definedName>
    <definedName name="_xlnm.Print_Area" localSheetId="1">'Patronato municipal de cultura'!$A$1:$K$39</definedName>
  </definedNames>
  <calcPr fullCalcOnLoad="1"/>
</workbook>
</file>

<file path=xl/sharedStrings.xml><?xml version="1.0" encoding="utf-8"?>
<sst xmlns="http://schemas.openxmlformats.org/spreadsheetml/2006/main" count="156" uniqueCount="53">
  <si>
    <t>AYUNTAMIENTO DE POZUELO DE ALARCÓN</t>
  </si>
  <si>
    <t>PRESUPUESTO DE INGRESOS</t>
  </si>
  <si>
    <t>ESTADO DE EJECUCIÓN DESDE</t>
  </si>
  <si>
    <t>HASTA</t>
  </si>
  <si>
    <t>Clasificación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</si>
  <si>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</si>
  <si>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</si>
  <si>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</si>
  <si>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</si>
  <si>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</si>
  <si>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</si>
  <si>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</si>
  <si>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</si>
  <si>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</si>
  <si>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</si>
  <si>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CAPÍTULO</t>
  </si>
  <si>
    <t>1</t>
  </si>
  <si>
    <t>IMPUESTOS DIRECTOS.</t>
  </si>
  <si>
    <t>2</t>
  </si>
  <si>
    <t>IMPUESTOS INDIRECTOS.</t>
  </si>
  <si>
    <t>3</t>
  </si>
  <si>
    <t>TASAS, PRECIOS PÚBLICOS Y OTROS INGRESOS.</t>
  </si>
  <si>
    <t>4</t>
  </si>
  <si>
    <t>TRANSFERENCIA CORRIENTES.</t>
  </si>
  <si>
    <t>5</t>
  </si>
  <si>
    <t>INGRESOS PATRIMONIALES.</t>
  </si>
  <si>
    <t>6</t>
  </si>
  <si>
    <t>7</t>
  </si>
  <si>
    <t>TRANSFERENCIAS DE CAPITAL.</t>
  </si>
  <si>
    <t>8</t>
  </si>
  <si>
    <t>ACTIVOS FINANCIEROS.</t>
  </si>
  <si>
    <t xml:space="preserve"> Suma Total  Ingresos.</t>
  </si>
  <si>
    <t>PRESUPUESTO DE GASTOS</t>
  </si>
  <si>
    <t>Pagos Realizados</t>
  </si>
  <si>
    <t>Créditos Iniciales</t>
  </si>
  <si>
    <t>Créditos Totales</t>
  </si>
  <si>
    <t>Obligaciones Reconocidas</t>
  </si>
  <si>
    <t>Reintegros de Gastos</t>
  </si>
  <si>
    <t>Pagos Líquidos</t>
  </si>
  <si>
    <t>Pendiente de Pago</t>
  </si>
  <si>
    <t>GASTOS DE PERSONAL</t>
  </si>
  <si>
    <t>GASTOS CORRIENTES EN BIENES Y SERVICIOS</t>
  </si>
  <si>
    <t>GASTOS FINANCIEROS</t>
  </si>
  <si>
    <t>TRANSFERENCIAS CORRIENTES</t>
  </si>
  <si>
    <t>FONDO DE CONTINGENCIA Y OTROS IMPREVISTOS</t>
  </si>
  <si>
    <t>INVERSIONES REALES</t>
  </si>
  <si>
    <t>TRANSFERENCIAS DE CAPITAL</t>
  </si>
  <si>
    <t>9</t>
  </si>
  <si>
    <t>PASIVOS FINANCIEROS</t>
  </si>
  <si>
    <t>Suma Total  Gastos.</t>
  </si>
  <si>
    <t>Diferencia. . .</t>
  </si>
  <si>
    <t>PATRONATO MUNICIPAL DE CULTURA</t>
  </si>
  <si>
    <t>GERENCIA MUNICIPAL DE URBANISMO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</si>
</sst>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/&quot;mm&quot;/&quot;yyyy"/>
  </numFmts>
  <fonts count="42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2"/>
    </font>
    <font>
      <b/>
      <sz val="9"/>
      <color indexed="8"/>
      <name val="Arial"/>
      <family val="2"/>
    </font>
    <font>
      <b/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21" fontId="4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" fontId="5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tabSelected="1" zoomScalePageLayoutView="0" workbookViewId="0" topLeftCell="A1">
      <selection activeCell="E4" sqref="E4"/>
    </sheetView>
  </sheetViews>
  <sheetFormatPr defaultColWidth="11.421875" defaultRowHeight="12.75"/>
  <cols>
    <col min="1" max="1" width="19.00390625" style="5" customWidth="1"/>
    <col min="2" max="2" width="37.421875" style="5" bestFit="1" customWidth="1"/>
    <col min="3" max="3" width="13.00390625" style="5" customWidth="1"/>
    <col min="4" max="4" width="12.57421875" style="5" customWidth="1"/>
    <col min="5" max="5" width="11.7109375" style="5" bestFit="1" customWidth="1"/>
    <col min="6" max="6" width="13.57421875" style="5" bestFit="1" customWidth="1"/>
    <col min="7" max="7" width="12.140625" style="5" bestFit="1" customWidth="1"/>
    <col min="8" max="8" width="12.140625" style="5" customWidth="1"/>
    <col min="9" max="9" width="11.421875" style="5" bestFit="1" customWidth="1"/>
    <col min="10" max="11" width="12.28125" style="5" bestFit="1" customWidth="1"/>
    <col min="12" max="16384" width="11.421875" style="5" customWidth="1"/>
  </cols>
  <sheetData>
    <row r="1" spans="1:4" ht="11.25">
      <c r="A1" s="1" t="s">
        <v>0</v>
      </c>
      <c r="B1" s="2"/>
      <c r="C1" s="3"/>
      <c r="D1" s="4"/>
    </row>
    <row r="4" spans="2:8" ht="11.25">
      <c r="B4" s="7" t="s">
        <v>2</v>
      </c>
      <c r="C4" s="19">
        <v>43466</v>
      </c>
      <c r="D4" s="7" t="s">
        <v>3</v>
      </c>
      <c r="E4" s="18">
        <v>43738</v>
      </c>
      <c r="G4" s="6"/>
      <c r="H4" s="8"/>
    </row>
    <row r="7" ht="12">
      <c r="A7" s="17" t="s">
        <v>1</v>
      </c>
    </row>
    <row r="10" spans="1:11" ht="10.5" customHeight="1">
      <c r="A10" s="12" t="s">
        <v>4</v>
      </c>
      <c r="B10" s="21" t="s">
        <v>5</v>
      </c>
      <c r="C10" s="21" t="s">
        <v>6</v>
      </c>
      <c r="D10" s="21" t="s">
        <v>7</v>
      </c>
      <c r="E10" s="21" t="s">
        <v>8</v>
      </c>
      <c r="F10" s="21" t="s">
        <v>9</v>
      </c>
      <c r="G10" s="21" t="s">
        <v>10</v>
      </c>
      <c r="H10" s="21" t="s">
        <v>11</v>
      </c>
      <c r="I10" s="21" t="s">
        <v>12</v>
      </c>
      <c r="J10" s="21" t="s">
        <v>13</v>
      </c>
      <c r="K10" s="21" t="s">
        <v>14</v>
      </c>
    </row>
    <row r="11" spans="1:11" ht="10.5" customHeight="1">
      <c r="A11" s="13" t="s">
        <v>15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3" spans="1:11" ht="11.25">
      <c r="A13" s="9" t="s">
        <v>16</v>
      </c>
      <c r="B13" s="6" t="s">
        <v>17</v>
      </c>
      <c r="C13" s="15">
        <v>69498496</v>
      </c>
      <c r="D13" s="15"/>
      <c r="E13" s="15">
        <f>+C13+D13</f>
        <v>69498496</v>
      </c>
      <c r="F13" s="15">
        <v>61525685.88</v>
      </c>
      <c r="G13" s="15">
        <v>25704322.04</v>
      </c>
      <c r="H13" s="15">
        <v>382257.24</v>
      </c>
      <c r="I13" s="15">
        <v>25322064.8</v>
      </c>
      <c r="J13" s="15">
        <v>36203621.08</v>
      </c>
      <c r="K13" s="15">
        <f>+F13-E13</f>
        <v>-7972810.119999997</v>
      </c>
    </row>
    <row r="14" spans="1:11" ht="11.25">
      <c r="A14" s="9" t="s">
        <v>18</v>
      </c>
      <c r="B14" s="6" t="s">
        <v>19</v>
      </c>
      <c r="C14" s="15">
        <v>7270431</v>
      </c>
      <c r="D14" s="15"/>
      <c r="E14" s="15">
        <f aca="true" t="shared" si="0" ref="E14:E19">+C14+D14</f>
        <v>7270431</v>
      </c>
      <c r="F14" s="15">
        <v>5789436.87</v>
      </c>
      <c r="G14" s="15">
        <v>5613954.87</v>
      </c>
      <c r="H14" s="15">
        <v>27483.34</v>
      </c>
      <c r="I14" s="15">
        <v>5586471.53</v>
      </c>
      <c r="J14" s="15">
        <v>202965.34</v>
      </c>
      <c r="K14" s="15">
        <f aca="true" t="shared" si="1" ref="K14:K19">+F14-E14</f>
        <v>-1480994.13</v>
      </c>
    </row>
    <row r="15" spans="1:11" ht="11.25">
      <c r="A15" s="9" t="s">
        <v>20</v>
      </c>
      <c r="B15" s="6" t="s">
        <v>21</v>
      </c>
      <c r="C15" s="15">
        <v>17309670</v>
      </c>
      <c r="D15" s="15"/>
      <c r="E15" s="15">
        <f t="shared" si="0"/>
        <v>17309670</v>
      </c>
      <c r="F15" s="15">
        <v>11164951.12</v>
      </c>
      <c r="G15" s="15">
        <v>9268939.28</v>
      </c>
      <c r="H15" s="15">
        <v>70757</v>
      </c>
      <c r="I15" s="15">
        <v>9198182.28</v>
      </c>
      <c r="J15" s="15">
        <v>1966768.84</v>
      </c>
      <c r="K15" s="15">
        <f t="shared" si="1"/>
        <v>-6144718.880000001</v>
      </c>
    </row>
    <row r="16" spans="1:11" ht="11.25">
      <c r="A16" s="9" t="s">
        <v>22</v>
      </c>
      <c r="B16" s="6" t="s">
        <v>23</v>
      </c>
      <c r="C16" s="15">
        <v>8995655.44</v>
      </c>
      <c r="D16" s="15">
        <v>100702.35</v>
      </c>
      <c r="E16" s="15">
        <f t="shared" si="0"/>
        <v>9096357.79</v>
      </c>
      <c r="F16" s="15">
        <v>5906180.37</v>
      </c>
      <c r="G16" s="15">
        <v>5906180.37</v>
      </c>
      <c r="H16" s="15"/>
      <c r="I16" s="15">
        <v>5906180.37</v>
      </c>
      <c r="J16" s="15"/>
      <c r="K16" s="15">
        <f t="shared" si="1"/>
        <v>-3190177.419999999</v>
      </c>
    </row>
    <row r="17" spans="1:11" ht="11.25">
      <c r="A17" s="9" t="s">
        <v>24</v>
      </c>
      <c r="B17" s="6" t="s">
        <v>25</v>
      </c>
      <c r="C17" s="15">
        <v>3711540</v>
      </c>
      <c r="D17" s="15">
        <v>164154</v>
      </c>
      <c r="E17" s="15">
        <f t="shared" si="0"/>
        <v>3875694</v>
      </c>
      <c r="F17" s="15">
        <v>3183110.55</v>
      </c>
      <c r="G17" s="15">
        <v>2180774.38</v>
      </c>
      <c r="H17" s="15">
        <v>64</v>
      </c>
      <c r="I17" s="15">
        <v>2180710.38</v>
      </c>
      <c r="J17" s="15">
        <v>1002400.1</v>
      </c>
      <c r="K17" s="15">
        <f t="shared" si="1"/>
        <v>-692583.4500000002</v>
      </c>
    </row>
    <row r="18" spans="1:11" ht="11.25">
      <c r="A18" s="9" t="s">
        <v>27</v>
      </c>
      <c r="B18" s="6" t="s">
        <v>28</v>
      </c>
      <c r="C18" s="15">
        <v>1984207.56</v>
      </c>
      <c r="D18" s="15">
        <v>3233333.65</v>
      </c>
      <c r="E18" s="15">
        <f t="shared" si="0"/>
        <v>5217541.21</v>
      </c>
      <c r="F18" s="15"/>
      <c r="G18" s="15"/>
      <c r="H18" s="15"/>
      <c r="I18" s="15"/>
      <c r="J18" s="15"/>
      <c r="K18" s="15">
        <f t="shared" si="1"/>
        <v>-5217541.21</v>
      </c>
    </row>
    <row r="19" spans="1:11" ht="11.25">
      <c r="A19" s="9" t="s">
        <v>29</v>
      </c>
      <c r="B19" s="6" t="s">
        <v>30</v>
      </c>
      <c r="C19" s="15"/>
      <c r="D19" s="15">
        <v>42099869.71</v>
      </c>
      <c r="E19" s="15">
        <f t="shared" si="0"/>
        <v>42099869.71</v>
      </c>
      <c r="F19" s="15"/>
      <c r="G19" s="15"/>
      <c r="H19" s="15"/>
      <c r="I19" s="15"/>
      <c r="J19" s="15"/>
      <c r="K19" s="15">
        <f t="shared" si="1"/>
        <v>-42099869.71</v>
      </c>
    </row>
    <row r="20" spans="1:11" ht="11.25">
      <c r="A20" s="23" t="s">
        <v>31</v>
      </c>
      <c r="B20" s="23"/>
      <c r="C20" s="16">
        <f>SUM(C13:C19)</f>
        <v>108770000</v>
      </c>
      <c r="D20" s="16">
        <f aca="true" t="shared" si="2" ref="D20:K20">SUM(D13:D19)</f>
        <v>45598059.71</v>
      </c>
      <c r="E20" s="16">
        <f t="shared" si="2"/>
        <v>154368059.70999998</v>
      </c>
      <c r="F20" s="16">
        <f t="shared" si="2"/>
        <v>87569364.79</v>
      </c>
      <c r="G20" s="16">
        <f t="shared" si="2"/>
        <v>48674170.94</v>
      </c>
      <c r="H20" s="16">
        <f t="shared" si="2"/>
        <v>480561.58</v>
      </c>
      <c r="I20" s="16">
        <f t="shared" si="2"/>
        <v>48193609.36</v>
      </c>
      <c r="J20" s="16">
        <f t="shared" si="2"/>
        <v>39375755.36000001</v>
      </c>
      <c r="K20" s="16">
        <f t="shared" si="2"/>
        <v>-66798694.92</v>
      </c>
    </row>
    <row r="23" spans="1:3" ht="12">
      <c r="A23" s="17" t="s">
        <v>32</v>
      </c>
      <c r="C23" s="10"/>
    </row>
    <row r="26" spans="1:11" ht="10.5" customHeight="1">
      <c r="A26" s="12" t="s">
        <v>4</v>
      </c>
      <c r="B26" s="21" t="s">
        <v>5</v>
      </c>
      <c r="C26" s="21" t="s">
        <v>34</v>
      </c>
      <c r="D26" s="21" t="s">
        <v>7</v>
      </c>
      <c r="E26" s="21" t="s">
        <v>35</v>
      </c>
      <c r="F26" s="21" t="s">
        <v>36</v>
      </c>
      <c r="G26" s="21" t="s">
        <v>33</v>
      </c>
      <c r="H26" s="21" t="s">
        <v>37</v>
      </c>
      <c r="I26" s="21" t="s">
        <v>38</v>
      </c>
      <c r="J26" s="21" t="s">
        <v>39</v>
      </c>
      <c r="K26" s="21" t="s">
        <v>14</v>
      </c>
    </row>
    <row r="27" spans="1:11" ht="10.5" customHeight="1">
      <c r="A27" s="13" t="s">
        <v>15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1.25">
      <c r="A28" s="9" t="s">
        <v>16</v>
      </c>
      <c r="B28" s="6" t="s">
        <v>40</v>
      </c>
      <c r="C28" s="15">
        <v>43508483.28</v>
      </c>
      <c r="D28" s="15">
        <v>6500</v>
      </c>
      <c r="E28" s="15">
        <f aca="true" t="shared" si="3" ref="E28:E34">+C28+D28</f>
        <v>43514983.28</v>
      </c>
      <c r="F28" s="15">
        <v>27514088.83</v>
      </c>
      <c r="G28" s="15">
        <v>27508388.83</v>
      </c>
      <c r="H28" s="15"/>
      <c r="I28" s="15">
        <v>27508388.83</v>
      </c>
      <c r="J28" s="15">
        <v>5700</v>
      </c>
      <c r="K28" s="15">
        <f aca="true" t="shared" si="4" ref="K28:K34">+E28-F28</f>
        <v>16000894.450000003</v>
      </c>
    </row>
    <row r="29" spans="1:11" ht="11.25">
      <c r="A29" s="9" t="s">
        <v>18</v>
      </c>
      <c r="B29" s="6" t="s">
        <v>41</v>
      </c>
      <c r="C29" s="15">
        <v>42545991.57</v>
      </c>
      <c r="D29" s="15">
        <v>4359177.36</v>
      </c>
      <c r="E29" s="15">
        <f t="shared" si="3"/>
        <v>46905168.93</v>
      </c>
      <c r="F29" s="15">
        <v>24939800.55</v>
      </c>
      <c r="G29" s="15">
        <v>21776614.72</v>
      </c>
      <c r="H29" s="15">
        <v>3294.35</v>
      </c>
      <c r="I29" s="15">
        <v>21773320.37</v>
      </c>
      <c r="J29" s="15">
        <v>3166480.18</v>
      </c>
      <c r="K29" s="15">
        <f t="shared" si="4"/>
        <v>21965368.38</v>
      </c>
    </row>
    <row r="30" spans="1:11" ht="11.25">
      <c r="A30" s="9" t="s">
        <v>20</v>
      </c>
      <c r="B30" s="6" t="s">
        <v>42</v>
      </c>
      <c r="C30" s="15">
        <v>216000</v>
      </c>
      <c r="D30" s="15">
        <v>63946.5</v>
      </c>
      <c r="E30" s="15">
        <f t="shared" si="3"/>
        <v>279946.5</v>
      </c>
      <c r="F30" s="15">
        <v>196359.3</v>
      </c>
      <c r="G30" s="15">
        <v>196296.48</v>
      </c>
      <c r="I30" s="15">
        <v>196296.48</v>
      </c>
      <c r="J30" s="15">
        <v>62.82</v>
      </c>
      <c r="K30" s="15">
        <f t="shared" si="4"/>
        <v>83587.20000000001</v>
      </c>
    </row>
    <row r="31" spans="1:11" ht="11.25">
      <c r="A31" s="9" t="s">
        <v>22</v>
      </c>
      <c r="B31" s="6" t="s">
        <v>43</v>
      </c>
      <c r="C31" s="15">
        <v>9248730.22</v>
      </c>
      <c r="D31" s="15">
        <v>13279.5</v>
      </c>
      <c r="E31" s="15">
        <f t="shared" si="3"/>
        <v>9262009.72</v>
      </c>
      <c r="F31" s="15">
        <v>4847256.69</v>
      </c>
      <c r="G31" s="15">
        <v>4371119.91</v>
      </c>
      <c r="I31" s="15">
        <v>4371119.91</v>
      </c>
      <c r="J31" s="15">
        <v>476136.78</v>
      </c>
      <c r="K31" s="15">
        <f t="shared" si="4"/>
        <v>4414753.03</v>
      </c>
    </row>
    <row r="32" spans="1:11" ht="11.25">
      <c r="A32" s="9" t="s">
        <v>24</v>
      </c>
      <c r="B32" s="6" t="s">
        <v>44</v>
      </c>
      <c r="C32" s="15">
        <v>75000</v>
      </c>
      <c r="D32" s="15"/>
      <c r="E32" s="15">
        <f t="shared" si="3"/>
        <v>75000</v>
      </c>
      <c r="K32" s="15">
        <f t="shared" si="4"/>
        <v>75000</v>
      </c>
    </row>
    <row r="33" spans="1:11" ht="11.25">
      <c r="A33" s="9" t="s">
        <v>26</v>
      </c>
      <c r="B33" s="6" t="s">
        <v>45</v>
      </c>
      <c r="C33" s="15">
        <v>10550617.27</v>
      </c>
      <c r="D33" s="15">
        <v>38690975.55</v>
      </c>
      <c r="E33" s="15">
        <f t="shared" si="3"/>
        <v>49241592.81999999</v>
      </c>
      <c r="F33" s="15">
        <v>4728263.75</v>
      </c>
      <c r="G33" s="15">
        <v>4336304.71</v>
      </c>
      <c r="H33" s="24">
        <v>1875.5</v>
      </c>
      <c r="I33" s="15">
        <v>4334429.21</v>
      </c>
      <c r="J33" s="15">
        <v>393834.54</v>
      </c>
      <c r="K33" s="15">
        <f t="shared" si="4"/>
        <v>44513329.06999999</v>
      </c>
    </row>
    <row r="34" spans="1:11" ht="11.25">
      <c r="A34" s="9" t="s">
        <v>27</v>
      </c>
      <c r="B34" s="6" t="s">
        <v>46</v>
      </c>
      <c r="C34" s="15">
        <v>2625177.66</v>
      </c>
      <c r="D34" s="15">
        <v>2464180.8</v>
      </c>
      <c r="E34" s="15">
        <f t="shared" si="3"/>
        <v>5089358.46</v>
      </c>
      <c r="F34" s="15">
        <v>405754.62</v>
      </c>
      <c r="G34" s="15">
        <v>404422.02</v>
      </c>
      <c r="I34" s="15">
        <v>404422.02</v>
      </c>
      <c r="J34" s="24">
        <v>1332.6</v>
      </c>
      <c r="K34" s="15">
        <f t="shared" si="4"/>
        <v>4683603.84</v>
      </c>
    </row>
    <row r="35" spans="1:11" ht="11.25">
      <c r="A35" s="9" t="s">
        <v>47</v>
      </c>
      <c r="B35" s="6" t="s">
        <v>48</v>
      </c>
      <c r="C35" s="15"/>
      <c r="E35" s="15"/>
      <c r="K35" s="15"/>
    </row>
    <row r="36" spans="1:11" ht="11.25">
      <c r="A36" s="23" t="s">
        <v>49</v>
      </c>
      <c r="B36" s="23"/>
      <c r="C36" s="16">
        <f aca="true" t="shared" si="5" ref="C36:K36">SUM(C28:C35)</f>
        <v>108769999.99999999</v>
      </c>
      <c r="D36" s="16">
        <f t="shared" si="5"/>
        <v>45598059.70999999</v>
      </c>
      <c r="E36" s="16">
        <f t="shared" si="5"/>
        <v>154368059.71</v>
      </c>
      <c r="F36" s="16">
        <f t="shared" si="5"/>
        <v>62631523.73999999</v>
      </c>
      <c r="G36" s="16">
        <f t="shared" si="5"/>
        <v>58593146.67</v>
      </c>
      <c r="H36" s="16">
        <f t="shared" si="5"/>
        <v>5169.85</v>
      </c>
      <c r="I36" s="16">
        <f t="shared" si="5"/>
        <v>58587976.82000001</v>
      </c>
      <c r="J36" s="16">
        <f t="shared" si="5"/>
        <v>4043546.9200000004</v>
      </c>
      <c r="K36" s="16">
        <f t="shared" si="5"/>
        <v>91736535.97</v>
      </c>
    </row>
    <row r="39" spans="2:11" ht="11.25">
      <c r="B39" s="11" t="s">
        <v>50</v>
      </c>
      <c r="F39" s="15">
        <f>+F20-F36</f>
        <v>24937841.05000002</v>
      </c>
      <c r="G39" s="15">
        <f>+G20-G36</f>
        <v>-9918975.730000004</v>
      </c>
      <c r="H39" s="15">
        <f>+H20-H36</f>
        <v>475391.73000000004</v>
      </c>
      <c r="I39" s="15">
        <f>+I20-I36</f>
        <v>-10394367.460000008</v>
      </c>
      <c r="J39" s="15">
        <f>+J20-J36</f>
        <v>35332208.440000005</v>
      </c>
      <c r="K39" s="15">
        <f>+K20+K36</f>
        <v>24937841.049999997</v>
      </c>
    </row>
  </sheetData>
  <sheetProtection/>
  <mergeCells count="22">
    <mergeCell ref="B26:B27"/>
    <mergeCell ref="B10:B11"/>
    <mergeCell ref="C10:C11"/>
    <mergeCell ref="D10:D11"/>
    <mergeCell ref="E10:E11"/>
    <mergeCell ref="F10:F11"/>
    <mergeCell ref="I10:I11"/>
    <mergeCell ref="J10:J11"/>
    <mergeCell ref="C26:C27"/>
    <mergeCell ref="D26:D27"/>
    <mergeCell ref="G10:G11"/>
    <mergeCell ref="H10:H11"/>
    <mergeCell ref="H26:H27"/>
    <mergeCell ref="I26:I27"/>
    <mergeCell ref="E26:E27"/>
    <mergeCell ref="F26:F27"/>
    <mergeCell ref="K10:K11"/>
    <mergeCell ref="A36:B36"/>
    <mergeCell ref="A20:B20"/>
    <mergeCell ref="J26:J27"/>
    <mergeCell ref="K26:K27"/>
    <mergeCell ref="G26:G2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zoomScalePageLayoutView="0" workbookViewId="0" topLeftCell="A1">
      <selection activeCell="G39" sqref="G39"/>
    </sheetView>
  </sheetViews>
  <sheetFormatPr defaultColWidth="11.421875" defaultRowHeight="12.75"/>
  <cols>
    <col min="1" max="1" width="19.00390625" style="5" customWidth="1"/>
    <col min="2" max="2" width="37.421875" style="5" bestFit="1" customWidth="1"/>
    <col min="3" max="3" width="13.00390625" style="5" customWidth="1"/>
    <col min="4" max="4" width="12.57421875" style="5" customWidth="1"/>
    <col min="5" max="5" width="11.7109375" style="5" bestFit="1" customWidth="1"/>
    <col min="6" max="6" width="13.57421875" style="5" bestFit="1" customWidth="1"/>
    <col min="7" max="7" width="12.140625" style="5" bestFit="1" customWidth="1"/>
    <col min="8" max="8" width="12.140625" style="5" customWidth="1"/>
    <col min="9" max="9" width="11.421875" style="5" bestFit="1" customWidth="1"/>
    <col min="10" max="11" width="12.28125" style="5" bestFit="1" customWidth="1"/>
    <col min="12" max="16384" width="11.421875" style="5" customWidth="1"/>
  </cols>
  <sheetData>
    <row r="1" spans="1:4" ht="11.25">
      <c r="A1" s="1" t="s">
        <v>51</v>
      </c>
      <c r="B1" s="2"/>
      <c r="C1" s="3"/>
      <c r="D1" s="4"/>
    </row>
    <row r="4" spans="2:8" ht="11.25">
      <c r="B4" s="7" t="s">
        <v>2</v>
      </c>
      <c r="C4" s="19">
        <v>43466</v>
      </c>
      <c r="D4" s="7" t="s">
        <v>3</v>
      </c>
      <c r="E4" s="18">
        <v>43738</v>
      </c>
      <c r="G4" s="6"/>
      <c r="H4" s="8"/>
    </row>
    <row r="7" ht="12">
      <c r="A7" s="17" t="s">
        <v>1</v>
      </c>
    </row>
    <row r="10" spans="1:11" ht="10.5" customHeight="1">
      <c r="A10" s="12" t="s">
        <v>4</v>
      </c>
      <c r="B10" s="21" t="s">
        <v>5</v>
      </c>
      <c r="C10" s="21" t="s">
        <v>6</v>
      </c>
      <c r="D10" s="21" t="s">
        <v>7</v>
      </c>
      <c r="E10" s="21" t="s">
        <v>8</v>
      </c>
      <c r="F10" s="21" t="s">
        <v>9</v>
      </c>
      <c r="G10" s="21" t="s">
        <v>10</v>
      </c>
      <c r="H10" s="21" t="s">
        <v>11</v>
      </c>
      <c r="I10" s="21" t="s">
        <v>12</v>
      </c>
      <c r="J10" s="21" t="s">
        <v>13</v>
      </c>
      <c r="K10" s="21" t="s">
        <v>14</v>
      </c>
    </row>
    <row r="11" spans="1:11" ht="10.5" customHeight="1">
      <c r="A11" s="13" t="s">
        <v>15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3" spans="1:11" ht="11.25">
      <c r="A13" s="9" t="s">
        <v>20</v>
      </c>
      <c r="B13" s="6" t="s">
        <v>21</v>
      </c>
      <c r="C13" s="15">
        <v>1580000</v>
      </c>
      <c r="D13" s="15"/>
      <c r="E13" s="15">
        <f>+C13+D13</f>
        <v>1580000</v>
      </c>
      <c r="F13" s="15">
        <v>932600.56</v>
      </c>
      <c r="G13" s="15">
        <v>859461.56</v>
      </c>
      <c r="H13" s="14">
        <v>501.5</v>
      </c>
      <c r="I13" s="15">
        <v>858960.06</v>
      </c>
      <c r="J13" s="15">
        <v>73640.5</v>
      </c>
      <c r="K13" s="15">
        <f>+F13-E13</f>
        <v>-647399.44</v>
      </c>
    </row>
    <row r="14" spans="1:11" ht="11.25">
      <c r="A14" s="9" t="s">
        <v>22</v>
      </c>
      <c r="B14" s="6" t="s">
        <v>23</v>
      </c>
      <c r="C14" s="15">
        <v>4414048.7</v>
      </c>
      <c r="D14" s="15"/>
      <c r="E14" s="15">
        <f>+C14+D14</f>
        <v>4414048.7</v>
      </c>
      <c r="F14" s="15">
        <v>2789145.18</v>
      </c>
      <c r="G14" s="15">
        <v>2490477.78</v>
      </c>
      <c r="H14" s="15"/>
      <c r="I14" s="15">
        <v>2490477.78</v>
      </c>
      <c r="J14" s="15">
        <v>298667.4</v>
      </c>
      <c r="K14" s="15">
        <f>+F14-E14</f>
        <v>-1624903.52</v>
      </c>
    </row>
    <row r="15" spans="1:11" ht="11.25">
      <c r="A15" s="9" t="s">
        <v>24</v>
      </c>
      <c r="B15" s="6" t="s">
        <v>25</v>
      </c>
      <c r="C15" s="15"/>
      <c r="D15" s="15"/>
      <c r="E15" s="15">
        <f>+C15+D15</f>
        <v>0</v>
      </c>
      <c r="F15" s="15"/>
      <c r="G15" s="15"/>
      <c r="H15" s="15"/>
      <c r="I15" s="15"/>
      <c r="J15" s="15"/>
      <c r="K15" s="15">
        <f>+F15-E15</f>
        <v>0</v>
      </c>
    </row>
    <row r="16" spans="1:11" ht="11.25">
      <c r="A16" s="9" t="s">
        <v>27</v>
      </c>
      <c r="B16" s="6" t="s">
        <v>28</v>
      </c>
      <c r="C16" s="15">
        <v>32900</v>
      </c>
      <c r="D16" s="15"/>
      <c r="E16" s="15">
        <f>+C16+D16</f>
        <v>32900</v>
      </c>
      <c r="F16" s="15">
        <v>6020.52</v>
      </c>
      <c r="G16" s="15">
        <v>4687.92</v>
      </c>
      <c r="H16" s="15"/>
      <c r="I16" s="15">
        <v>4687.92</v>
      </c>
      <c r="J16" s="15">
        <v>1332.6</v>
      </c>
      <c r="K16" s="15">
        <f>+F16-E16</f>
        <v>-26879.48</v>
      </c>
    </row>
    <row r="17" spans="1:11" ht="11.25">
      <c r="A17" s="9" t="s">
        <v>29</v>
      </c>
      <c r="B17" s="6" t="s">
        <v>30</v>
      </c>
      <c r="C17" s="15"/>
      <c r="D17" s="15">
        <v>108945.72</v>
      </c>
      <c r="E17" s="15">
        <f>+C17+D17</f>
        <v>108945.72</v>
      </c>
      <c r="F17" s="15"/>
      <c r="G17" s="15"/>
      <c r="H17" s="15"/>
      <c r="I17" s="15"/>
      <c r="J17" s="15"/>
      <c r="K17" s="15">
        <f>+F17-E17</f>
        <v>-108945.72</v>
      </c>
    </row>
    <row r="18" spans="1:11" ht="11.25">
      <c r="A18" s="23" t="s">
        <v>31</v>
      </c>
      <c r="B18" s="23"/>
      <c r="C18" s="16">
        <f>SUM(C13:C17)</f>
        <v>6026948.7</v>
      </c>
      <c r="D18" s="16">
        <f aca="true" t="shared" si="0" ref="D18:J18">SUM(D13:D17)</f>
        <v>108945.72</v>
      </c>
      <c r="E18" s="16">
        <f t="shared" si="0"/>
        <v>6135894.42</v>
      </c>
      <c r="F18" s="16">
        <f t="shared" si="0"/>
        <v>3727766.2600000002</v>
      </c>
      <c r="G18" s="16">
        <f t="shared" si="0"/>
        <v>3354627.26</v>
      </c>
      <c r="H18" s="16">
        <f t="shared" si="0"/>
        <v>501.5</v>
      </c>
      <c r="I18" s="16">
        <f t="shared" si="0"/>
        <v>3354125.76</v>
      </c>
      <c r="J18" s="16">
        <f t="shared" si="0"/>
        <v>373640.5</v>
      </c>
      <c r="K18" s="16">
        <f>SUM(K13:K17)</f>
        <v>-2408128.16</v>
      </c>
    </row>
    <row r="21" spans="1:3" ht="12">
      <c r="A21" s="17" t="s">
        <v>32</v>
      </c>
      <c r="C21" s="10"/>
    </row>
    <row r="24" spans="1:11" ht="10.5" customHeight="1">
      <c r="A24" s="12" t="s">
        <v>4</v>
      </c>
      <c r="B24" s="21" t="s">
        <v>5</v>
      </c>
      <c r="C24" s="21" t="s">
        <v>34</v>
      </c>
      <c r="D24" s="21" t="s">
        <v>7</v>
      </c>
      <c r="E24" s="21" t="s">
        <v>35</v>
      </c>
      <c r="F24" s="21" t="s">
        <v>36</v>
      </c>
      <c r="G24" s="21" t="s">
        <v>33</v>
      </c>
      <c r="H24" s="21" t="s">
        <v>37</v>
      </c>
      <c r="I24" s="21" t="s">
        <v>38</v>
      </c>
      <c r="J24" s="21" t="s">
        <v>39</v>
      </c>
      <c r="K24" s="21" t="s">
        <v>14</v>
      </c>
    </row>
    <row r="25" spans="1:11" ht="10.5" customHeight="1">
      <c r="A25" s="13" t="s">
        <v>15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1.25">
      <c r="A26" s="9" t="s">
        <v>16</v>
      </c>
      <c r="B26" s="6" t="s">
        <v>40</v>
      </c>
      <c r="C26" s="15">
        <v>3932305.52</v>
      </c>
      <c r="D26" s="15">
        <v>-66207.34</v>
      </c>
      <c r="E26" s="15">
        <f>+C26+D26</f>
        <v>3866098.18</v>
      </c>
      <c r="F26" s="15">
        <v>2452626.2</v>
      </c>
      <c r="G26" s="15">
        <v>2452626.2</v>
      </c>
      <c r="I26" s="15">
        <v>2452626.2</v>
      </c>
      <c r="J26" s="15"/>
      <c r="K26" s="15">
        <f>+E26-F26</f>
        <v>1413471.98</v>
      </c>
    </row>
    <row r="27" spans="1:11" ht="11.25">
      <c r="A27" s="9" t="s">
        <v>18</v>
      </c>
      <c r="B27" s="6" t="s">
        <v>41</v>
      </c>
      <c r="C27" s="15">
        <v>1990118.18</v>
      </c>
      <c r="D27" s="15">
        <v>175153.06</v>
      </c>
      <c r="E27" s="15">
        <f>+C27+D27</f>
        <v>2165271.2399999998</v>
      </c>
      <c r="F27" s="15">
        <v>1336983.96</v>
      </c>
      <c r="G27" s="15">
        <v>1099184.86</v>
      </c>
      <c r="H27" s="14"/>
      <c r="I27" s="15">
        <v>1099184.86</v>
      </c>
      <c r="J27" s="15">
        <v>237799.1</v>
      </c>
      <c r="K27" s="15">
        <f>+E27-F27</f>
        <v>828287.2799999998</v>
      </c>
    </row>
    <row r="28" spans="1:11" ht="11.25">
      <c r="A28" s="9" t="s">
        <v>22</v>
      </c>
      <c r="B28" s="6" t="s">
        <v>43</v>
      </c>
      <c r="C28" s="15">
        <v>71625</v>
      </c>
      <c r="D28" s="15"/>
      <c r="E28" s="15">
        <f>+C28+D28</f>
        <v>71625</v>
      </c>
      <c r="F28" s="15">
        <v>8136</v>
      </c>
      <c r="G28" s="15">
        <v>8136</v>
      </c>
      <c r="I28" s="15">
        <v>8136</v>
      </c>
      <c r="J28" s="15"/>
      <c r="K28" s="15">
        <f>+E28-F28</f>
        <v>63489</v>
      </c>
    </row>
    <row r="29" spans="1:11" ht="11.25">
      <c r="A29" s="9" t="s">
        <v>26</v>
      </c>
      <c r="B29" s="6" t="s">
        <v>45</v>
      </c>
      <c r="C29" s="15">
        <v>32900</v>
      </c>
      <c r="D29" s="15"/>
      <c r="E29" s="15">
        <f>+C29+D29</f>
        <v>32900</v>
      </c>
      <c r="F29" s="15">
        <v>6020.52</v>
      </c>
      <c r="G29" s="15">
        <v>4687.92</v>
      </c>
      <c r="I29" s="15">
        <v>4687.92</v>
      </c>
      <c r="J29" s="15">
        <v>1332.6</v>
      </c>
      <c r="K29" s="15">
        <f>+E29-F29</f>
        <v>26879.48</v>
      </c>
    </row>
    <row r="30" spans="1:11" ht="11.25">
      <c r="A30" s="23" t="s">
        <v>49</v>
      </c>
      <c r="B30" s="23"/>
      <c r="C30" s="16">
        <f>SUM(C26:C29)</f>
        <v>6026948.7</v>
      </c>
      <c r="D30" s="16">
        <f aca="true" t="shared" si="1" ref="D30:K30">SUM(D26:D29)</f>
        <v>108945.72</v>
      </c>
      <c r="E30" s="16">
        <f t="shared" si="1"/>
        <v>6135894.42</v>
      </c>
      <c r="F30" s="16">
        <f t="shared" si="1"/>
        <v>3803766.68</v>
      </c>
      <c r="G30" s="16">
        <f t="shared" si="1"/>
        <v>3564634.9800000004</v>
      </c>
      <c r="H30" s="16">
        <f t="shared" si="1"/>
        <v>0</v>
      </c>
      <c r="I30" s="16">
        <f t="shared" si="1"/>
        <v>3564634.9800000004</v>
      </c>
      <c r="J30" s="16">
        <f t="shared" si="1"/>
        <v>239131.7</v>
      </c>
      <c r="K30" s="16">
        <f t="shared" si="1"/>
        <v>2332127.7399999998</v>
      </c>
    </row>
    <row r="33" spans="2:11" ht="11.25">
      <c r="B33" s="11"/>
      <c r="F33" s="15"/>
      <c r="G33" s="15"/>
      <c r="H33" s="15"/>
      <c r="I33" s="15"/>
      <c r="J33" s="15"/>
      <c r="K33" s="15"/>
    </row>
    <row r="36" spans="2:11" ht="12.75">
      <c r="B36" s="20" t="s">
        <v>50</v>
      </c>
      <c r="C36"/>
      <c r="D36"/>
      <c r="E36"/>
      <c r="F36" s="15">
        <f>+F18-F30</f>
        <v>-76000.41999999993</v>
      </c>
      <c r="G36" s="15">
        <f>+G18-G30</f>
        <v>-210007.72000000067</v>
      </c>
      <c r="H36" s="15">
        <f>+H18-H30</f>
        <v>501.5</v>
      </c>
      <c r="I36" s="15">
        <f>+I18-I30</f>
        <v>-210509.22000000067</v>
      </c>
      <c r="J36" s="15">
        <f>+J18-J30</f>
        <v>134508.8</v>
      </c>
      <c r="K36" s="15">
        <f>+K18+K30</f>
        <v>-76000.42000000039</v>
      </c>
    </row>
  </sheetData>
  <sheetProtection/>
  <mergeCells count="22"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18:B18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A30:B30"/>
  </mergeCells>
  <printOptions/>
  <pageMargins left="0.59" right="0.7480314960629921" top="0.66" bottom="0.984251968503937" header="0" footer="0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PageLayoutView="0" workbookViewId="0" topLeftCell="A1">
      <selection activeCell="F32" sqref="F32"/>
    </sheetView>
  </sheetViews>
  <sheetFormatPr defaultColWidth="11.421875" defaultRowHeight="12.75"/>
  <cols>
    <col min="1" max="1" width="19.00390625" style="5" customWidth="1"/>
    <col min="2" max="2" width="34.7109375" style="5" bestFit="1" customWidth="1"/>
    <col min="3" max="3" width="13.00390625" style="5" customWidth="1"/>
    <col min="4" max="4" width="12.57421875" style="5" customWidth="1"/>
    <col min="5" max="5" width="11.7109375" style="5" bestFit="1" customWidth="1"/>
    <col min="6" max="6" width="13.57421875" style="5" bestFit="1" customWidth="1"/>
    <col min="7" max="7" width="12.140625" style="5" bestFit="1" customWidth="1"/>
    <col min="8" max="8" width="12.140625" style="5" customWidth="1"/>
    <col min="9" max="9" width="11.421875" style="5" bestFit="1" customWidth="1"/>
    <col min="10" max="11" width="12.28125" style="5" bestFit="1" customWidth="1"/>
    <col min="12" max="16384" width="11.421875" style="5" customWidth="1"/>
  </cols>
  <sheetData>
    <row r="1" spans="1:4" ht="11.25">
      <c r="A1" s="1" t="s">
        <v>52</v>
      </c>
      <c r="B1" s="2"/>
      <c r="C1" s="3"/>
      <c r="D1" s="4"/>
    </row>
    <row r="4" spans="2:8" ht="11.25">
      <c r="B4" s="7" t="s">
        <v>2</v>
      </c>
      <c r="C4" s="19">
        <v>43466</v>
      </c>
      <c r="D4" s="7" t="s">
        <v>3</v>
      </c>
      <c r="E4" s="18">
        <v>43738</v>
      </c>
      <c r="G4" s="6"/>
      <c r="H4" s="8"/>
    </row>
    <row r="7" ht="12">
      <c r="A7" s="17" t="s">
        <v>1</v>
      </c>
    </row>
    <row r="10" spans="1:11" ht="10.5" customHeight="1">
      <c r="A10" s="12" t="s">
        <v>4</v>
      </c>
      <c r="B10" s="21" t="s">
        <v>5</v>
      </c>
      <c r="C10" s="21" t="s">
        <v>6</v>
      </c>
      <c r="D10" s="21" t="s">
        <v>7</v>
      </c>
      <c r="E10" s="21" t="s">
        <v>8</v>
      </c>
      <c r="F10" s="21" t="s">
        <v>9</v>
      </c>
      <c r="G10" s="21" t="s">
        <v>10</v>
      </c>
      <c r="H10" s="21" t="s">
        <v>11</v>
      </c>
      <c r="I10" s="21" t="s">
        <v>12</v>
      </c>
      <c r="J10" s="21" t="s">
        <v>13</v>
      </c>
      <c r="K10" s="21" t="s">
        <v>14</v>
      </c>
    </row>
    <row r="11" spans="1:11" ht="10.5" customHeight="1">
      <c r="A11" s="13" t="s">
        <v>15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3" spans="1:11" ht="11.25">
      <c r="A13" s="9" t="s">
        <v>22</v>
      </c>
      <c r="B13" s="6" t="s">
        <v>23</v>
      </c>
      <c r="C13" s="15">
        <v>2425140.52</v>
      </c>
      <c r="D13" s="15"/>
      <c r="E13" s="15">
        <f>+C13+D13</f>
        <v>2425140.52</v>
      </c>
      <c r="F13" s="15">
        <v>1340000</v>
      </c>
      <c r="G13" s="15">
        <v>1190000</v>
      </c>
      <c r="H13" s="15"/>
      <c r="I13" s="15">
        <v>1190000</v>
      </c>
      <c r="J13" s="15">
        <v>150000</v>
      </c>
      <c r="K13" s="15">
        <f>+F13-E13</f>
        <v>-1085140.52</v>
      </c>
    </row>
    <row r="14" spans="1:11" ht="11.25">
      <c r="A14" s="9" t="s">
        <v>27</v>
      </c>
      <c r="B14" s="6" t="s">
        <v>28</v>
      </c>
      <c r="C14" s="15">
        <v>1000</v>
      </c>
      <c r="D14" s="15"/>
      <c r="E14" s="15">
        <f>+C14+D14</f>
        <v>1000</v>
      </c>
      <c r="F14" s="15"/>
      <c r="G14" s="15"/>
      <c r="H14" s="15"/>
      <c r="I14" s="15"/>
      <c r="K14" s="15">
        <f>+F14-E14</f>
        <v>-1000</v>
      </c>
    </row>
    <row r="15" spans="1:11" ht="11.25">
      <c r="A15" s="9" t="s">
        <v>29</v>
      </c>
      <c r="B15" s="6" t="s">
        <v>30</v>
      </c>
      <c r="D15" s="15">
        <v>48297.65</v>
      </c>
      <c r="E15" s="15">
        <f>+C15+D15</f>
        <v>48297.65</v>
      </c>
      <c r="K15" s="15">
        <f>+F15-E15</f>
        <v>-48297.65</v>
      </c>
    </row>
    <row r="16" spans="1:11" ht="11.25">
      <c r="A16" s="23" t="s">
        <v>31</v>
      </c>
      <c r="B16" s="23"/>
      <c r="C16" s="16">
        <f>SUM(C13:C15)</f>
        <v>2426140.52</v>
      </c>
      <c r="D16" s="16">
        <f aca="true" t="shared" si="0" ref="D16:K16">SUM(D13:D15)</f>
        <v>48297.65</v>
      </c>
      <c r="E16" s="16">
        <f t="shared" si="0"/>
        <v>2474438.17</v>
      </c>
      <c r="F16" s="16">
        <f t="shared" si="0"/>
        <v>1340000</v>
      </c>
      <c r="G16" s="16">
        <f t="shared" si="0"/>
        <v>1190000</v>
      </c>
      <c r="H16" s="16">
        <f t="shared" si="0"/>
        <v>0</v>
      </c>
      <c r="I16" s="16">
        <f t="shared" si="0"/>
        <v>1190000</v>
      </c>
      <c r="J16" s="16">
        <f t="shared" si="0"/>
        <v>150000</v>
      </c>
      <c r="K16" s="16">
        <f t="shared" si="0"/>
        <v>-1134438.17</v>
      </c>
    </row>
    <row r="19" spans="1:3" ht="12">
      <c r="A19" s="17" t="s">
        <v>32</v>
      </c>
      <c r="C19" s="10"/>
    </row>
    <row r="22" spans="1:11" ht="10.5" customHeight="1">
      <c r="A22" s="12" t="s">
        <v>4</v>
      </c>
      <c r="B22" s="21" t="s">
        <v>5</v>
      </c>
      <c r="C22" s="21" t="s">
        <v>34</v>
      </c>
      <c r="D22" s="21" t="s">
        <v>7</v>
      </c>
      <c r="E22" s="21" t="s">
        <v>35</v>
      </c>
      <c r="F22" s="21" t="s">
        <v>36</v>
      </c>
      <c r="G22" s="21" t="s">
        <v>33</v>
      </c>
      <c r="H22" s="21" t="s">
        <v>37</v>
      </c>
      <c r="I22" s="21" t="s">
        <v>38</v>
      </c>
      <c r="J22" s="21" t="s">
        <v>39</v>
      </c>
      <c r="K22" s="21" t="s">
        <v>14</v>
      </c>
    </row>
    <row r="23" spans="1:11" ht="10.5" customHeight="1">
      <c r="A23" s="13" t="s">
        <v>15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1.25">
      <c r="A24" s="9" t="s">
        <v>16</v>
      </c>
      <c r="B24" s="6" t="s">
        <v>40</v>
      </c>
      <c r="C24" s="15">
        <v>2313440.52</v>
      </c>
      <c r="E24" s="15">
        <f>+C24+D24</f>
        <v>2313440.52</v>
      </c>
      <c r="F24" s="15">
        <v>1367071.6</v>
      </c>
      <c r="G24" s="15">
        <v>1367071.6</v>
      </c>
      <c r="I24" s="15">
        <v>1367071.6</v>
      </c>
      <c r="J24" s="15"/>
      <c r="K24" s="15">
        <f>+E24-F24</f>
        <v>946368.9199999999</v>
      </c>
    </row>
    <row r="25" spans="1:11" ht="11.25">
      <c r="A25" s="9" t="s">
        <v>18</v>
      </c>
      <c r="B25" s="6" t="s">
        <v>41</v>
      </c>
      <c r="C25" s="15">
        <v>111700</v>
      </c>
      <c r="D25" s="15">
        <v>48297.65</v>
      </c>
      <c r="E25" s="15">
        <f>+C25+D25</f>
        <v>159997.65</v>
      </c>
      <c r="F25" s="15">
        <v>48543.44</v>
      </c>
      <c r="G25" s="15">
        <v>48540.8</v>
      </c>
      <c r="H25" s="14"/>
      <c r="I25" s="15">
        <v>48540.8</v>
      </c>
      <c r="J25" s="15">
        <v>2.64</v>
      </c>
      <c r="K25" s="15">
        <f>+E25-F25</f>
        <v>111454.20999999999</v>
      </c>
    </row>
    <row r="26" spans="1:11" ht="11.25">
      <c r="A26" s="9" t="s">
        <v>26</v>
      </c>
      <c r="B26" s="6" t="s">
        <v>45</v>
      </c>
      <c r="C26" s="15">
        <v>1000</v>
      </c>
      <c r="D26" s="15"/>
      <c r="E26" s="15">
        <f>+C26+D26</f>
        <v>1000</v>
      </c>
      <c r="F26" s="15"/>
      <c r="G26" s="15"/>
      <c r="I26" s="15"/>
      <c r="J26" s="15"/>
      <c r="K26" s="15">
        <f>+E26-F26</f>
        <v>1000</v>
      </c>
    </row>
    <row r="27" spans="1:11" ht="11.25">
      <c r="A27" s="23" t="s">
        <v>49</v>
      </c>
      <c r="B27" s="23"/>
      <c r="C27" s="16">
        <f>SUM(C24:C26)</f>
        <v>2426140.52</v>
      </c>
      <c r="D27" s="16">
        <f aca="true" t="shared" si="1" ref="D27:K27">SUM(D24:D26)</f>
        <v>48297.65</v>
      </c>
      <c r="E27" s="16">
        <f t="shared" si="1"/>
        <v>2474438.17</v>
      </c>
      <c r="F27" s="16">
        <f t="shared" si="1"/>
        <v>1415615.04</v>
      </c>
      <c r="G27" s="16">
        <f t="shared" si="1"/>
        <v>1415612.4000000001</v>
      </c>
      <c r="H27" s="16">
        <f t="shared" si="1"/>
        <v>0</v>
      </c>
      <c r="I27" s="16">
        <f t="shared" si="1"/>
        <v>1415612.4000000001</v>
      </c>
      <c r="J27" s="16">
        <f t="shared" si="1"/>
        <v>2.64</v>
      </c>
      <c r="K27" s="16">
        <f t="shared" si="1"/>
        <v>1058823.13</v>
      </c>
    </row>
    <row r="30" spans="2:11" ht="11.25">
      <c r="B30" s="11"/>
      <c r="F30" s="15"/>
      <c r="G30" s="15"/>
      <c r="I30" s="15"/>
      <c r="J30" s="15"/>
      <c r="K30" s="15"/>
    </row>
    <row r="32" spans="2:11" ht="12.75">
      <c r="B32" s="20" t="s">
        <v>50</v>
      </c>
      <c r="C32"/>
      <c r="D32"/>
      <c r="E32"/>
      <c r="F32" s="15">
        <f>+F16-F27</f>
        <v>-75615.04000000004</v>
      </c>
      <c r="G32" s="15">
        <f>+G16-G27</f>
        <v>-225612.40000000014</v>
      </c>
      <c r="H32" s="15">
        <f>+H16-H27</f>
        <v>0</v>
      </c>
      <c r="I32" s="15">
        <f>+I16-I27</f>
        <v>-225612.40000000014</v>
      </c>
      <c r="J32" s="15">
        <f>+J16-J27</f>
        <v>149997.36</v>
      </c>
      <c r="K32" s="15">
        <f>+K16+K27</f>
        <v>-75615.04000000004</v>
      </c>
    </row>
  </sheetData>
  <sheetProtection/>
  <mergeCells count="22"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16:B16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7:B2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Barrios</dc:creator>
  <cp:keywords/>
  <dc:description/>
  <cp:lastModifiedBy>Irene Barrios</cp:lastModifiedBy>
  <cp:lastPrinted>2019-04-29T16:57:23Z</cp:lastPrinted>
  <dcterms:created xsi:type="dcterms:W3CDTF">2017-04-04T13:26:24Z</dcterms:created>
  <dcterms:modified xsi:type="dcterms:W3CDTF">2019-11-04T14:10:57Z</dcterms:modified>
  <cp:category/>
  <cp:version/>
  <cp:contentType/>
  <cp:contentStatus/>
</cp:coreProperties>
</file>