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atos Compartidos\CUADROS CONTRATOS\Indicadores de Transparencia\2021\"/>
    </mc:Choice>
  </mc:AlternateContent>
  <workbookProtection workbookAlgorithmName="SHA-512" workbookHashValue="QJPPKTEKN3x7dT0mKeL9B08j+xK6S2g9rLREpWKWw5+Zh5y/v5/PUbTdo5opqMyWIe+h2CcNoZ2HRMKlh2PWFw==" workbookSaltValue="JPoY/H3L22Hpe+Jj52RI+Q==" workbookSpinCount="100000" lockStructure="1"/>
  <bookViews>
    <workbookView xWindow="0" yWindow="0" windowWidth="19204" windowHeight="6469" firstSheet="1" activeTab="3"/>
  </bookViews>
  <sheets>
    <sheet name="Formalizados Tipo Procedimiento" sheetId="3" state="hidden" r:id="rId1"/>
    <sheet name="Procedimiento " sheetId="5" r:id="rId2"/>
    <sheet name="Formalizados Tipo Contrato" sheetId="7" state="hidden" r:id="rId3"/>
    <sheet name="Tipo contrato" sheetId="4" r:id="rId4"/>
  </sheets>
  <definedNames>
    <definedName name="_xlnm.Print_Area" localSheetId="2">'Formalizados Tipo Contrato'!$B$1:$J$148</definedName>
    <definedName name="_xlnm.Print_Area" localSheetId="0">'Formalizados Tipo Procedimiento'!$B$1:$J$141</definedName>
    <definedName name="_xlnm.Print_Titles" localSheetId="2">'Formalizados Tipo Contrato'!$1:$1</definedName>
    <definedName name="_xlnm.Print_Titles" localSheetId="0">'Formalizados Tipo Procedimiento'!$1:$1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C10" i="4"/>
  <c r="D9" i="4"/>
  <c r="C9" i="4"/>
  <c r="D8" i="4"/>
  <c r="C8" i="4"/>
  <c r="D7" i="4"/>
  <c r="C7" i="4"/>
  <c r="D6" i="4"/>
  <c r="C6" i="4"/>
  <c r="D5" i="4"/>
  <c r="C5" i="4"/>
  <c r="J149" i="7"/>
  <c r="A149" i="7"/>
  <c r="J13" i="7"/>
  <c r="A13" i="7"/>
  <c r="J41" i="7"/>
  <c r="A41" i="7"/>
  <c r="J116" i="7"/>
  <c r="A116" i="7"/>
  <c r="J148" i="7"/>
  <c r="A148" i="7"/>
  <c r="J22" i="7"/>
  <c r="A22" i="7"/>
  <c r="J5" i="7"/>
  <c r="A5" i="7"/>
  <c r="J150" i="3" l="1"/>
  <c r="J142" i="3"/>
  <c r="J134" i="3"/>
  <c r="J129" i="3"/>
  <c r="J104" i="3"/>
  <c r="J72" i="3"/>
  <c r="J69" i="3"/>
  <c r="E5" i="5" l="1"/>
  <c r="E4" i="5"/>
  <c r="D5" i="5"/>
  <c r="D4" i="5"/>
  <c r="C5" i="5"/>
  <c r="C4" i="5"/>
  <c r="B5" i="5"/>
  <c r="B4" i="5"/>
  <c r="J110" i="3"/>
  <c r="E30" i="5"/>
  <c r="E29" i="5"/>
  <c r="D30" i="5"/>
  <c r="D29" i="5"/>
  <c r="C30" i="5"/>
  <c r="C29" i="5"/>
  <c r="B30" i="5"/>
  <c r="B29" i="5"/>
  <c r="A151" i="3"/>
  <c r="A150" i="3"/>
  <c r="A142" i="3"/>
  <c r="A134" i="3"/>
  <c r="A129" i="3"/>
  <c r="A110" i="3"/>
  <c r="A104" i="3"/>
  <c r="A72" i="3"/>
  <c r="A69" i="3"/>
  <c r="J151" i="3" l="1"/>
  <c r="F31" i="5"/>
  <c r="F30" i="5"/>
  <c r="E32" i="5"/>
  <c r="D32" i="5"/>
  <c r="C32" i="5"/>
  <c r="B32" i="5"/>
  <c r="C7" i="5"/>
  <c r="F6" i="5"/>
  <c r="E7" i="5"/>
  <c r="D7" i="5"/>
  <c r="B7" i="5"/>
  <c r="C11" i="4" l="1"/>
  <c r="F5" i="5"/>
  <c r="D11" i="4"/>
  <c r="F29" i="5"/>
  <c r="F32" i="5" s="1"/>
  <c r="B33" i="5" s="1"/>
  <c r="F4" i="5"/>
  <c r="F7" i="5" l="1"/>
  <c r="E8" i="5" s="1"/>
  <c r="E33" i="5"/>
  <c r="D33" i="5"/>
  <c r="C33" i="5"/>
  <c r="D8" i="5" l="1"/>
  <c r="C8" i="5"/>
  <c r="B8" i="5"/>
</calcChain>
</file>

<file path=xl/sharedStrings.xml><?xml version="1.0" encoding="utf-8"?>
<sst xmlns="http://schemas.openxmlformats.org/spreadsheetml/2006/main" count="1334" uniqueCount="372">
  <si>
    <t>Varios</t>
  </si>
  <si>
    <t>Abierto</t>
  </si>
  <si>
    <t>Servicios</t>
  </si>
  <si>
    <t>Servicio de control de fauna silvestre</t>
  </si>
  <si>
    <t>2020/PA/047</t>
  </si>
  <si>
    <t>Lote 1: 46.805,70 €
Lote 2: 12.034,17 €</t>
  </si>
  <si>
    <t>Lote 1: 66.629,29 €
Lote 2: 15.968,14 €</t>
  </si>
  <si>
    <t>Lote 1: 55.065,53 €
Lote 2: 13.196,81 €</t>
  </si>
  <si>
    <t>Abierto Simplificado</t>
  </si>
  <si>
    <t>Servicios para la dirección facultativa y coordinación seguridad y salud de las obras de acondicionamiento de la mediana de la Avda. de Europa</t>
  </si>
  <si>
    <t>2021/PAS/035</t>
  </si>
  <si>
    <t>Servicio de eliminación de pintadas en espacios públicos</t>
  </si>
  <si>
    <t>2020/PA/041</t>
  </si>
  <si>
    <t>Lote 2: 241.900,00 €</t>
  </si>
  <si>
    <t>Lote 1: 235.708,17 € 
Lote 2: 498.055,66 €</t>
  </si>
  <si>
    <t>Lote 1: 194.800,14 €
Lote 2: 411.616,25 €</t>
  </si>
  <si>
    <t>Servicios para la redacción del proyecto de obra y dirección de obra de las obras de “Reforma y cubierta del Auditorio El Torreón” y obras de la “Escuela Municipal de Música”</t>
  </si>
  <si>
    <t>2020/PA/044</t>
  </si>
  <si>
    <t>Porcentaje baja sobre precios unitarios: 11,52%
Importe máximo: 33.724,00 €</t>
  </si>
  <si>
    <t>Servicio de impresión y producción de piezas gráficas: folletos y carteles</t>
  </si>
  <si>
    <t>2020/PAS/035</t>
  </si>
  <si>
    <t>Porcentaje baja sobre precios unitarios: 49,29%
Importe máximo: 1.553.719,01 €</t>
  </si>
  <si>
    <t>Obras</t>
  </si>
  <si>
    <t>Acuerdo marco de obras en edificios y dependencias municipales, así como ejecuciones subsidiarias por órdenes de ejecución dictadas por el Ayuntamiento</t>
  </si>
  <si>
    <t>2020/PA/022</t>
  </si>
  <si>
    <t>Precio</t>
  </si>
  <si>
    <t>Negociado sin Publicidad</t>
  </si>
  <si>
    <t>Privado</t>
  </si>
  <si>
    <t>Porcentaje baja sobre precios unitarios: 11,15%
Importe máximo: 248.760,33 €</t>
  </si>
  <si>
    <t>Servicio de conservación y mantenimiento de edificios y dependencias municipales</t>
  </si>
  <si>
    <t>2020/PA/036</t>
  </si>
  <si>
    <t>Servicio de gestión de contenidos, diseño y arquitectura de los portales corporativos</t>
  </si>
  <si>
    <t>2020/PA/012</t>
  </si>
  <si>
    <t>Contratación de la exposición “Francisco Ibáñez, el mago del humor”</t>
  </si>
  <si>
    <t>2020/NSIN/007</t>
  </si>
  <si>
    <t>Mixto (Suministro y Servicios)</t>
  </si>
  <si>
    <t>Suministro de una matriz de comunicaciones para la Policía Municipal</t>
  </si>
  <si>
    <t>2020/PAS/032</t>
  </si>
  <si>
    <t>Servicios de consultoría, soporte y mantenimiento del portfolio de soluciones para la sustitución de certificados en soporte papel (SCSP) de la plataforma de intermediación de datos en el Ayuntamiento de Pozuelo de Alarcón y sus Organismos Autónomos</t>
  </si>
  <si>
    <t>2020/PAS/031</t>
  </si>
  <si>
    <t>Mixto (Servicios y Suministro)</t>
  </si>
  <si>
    <t>Suministro, configuración, puesta en marcha, soporte y mantenimiento de un sistema de gestión de la Agencia Local de Colocación</t>
  </si>
  <si>
    <t>2020/PAS/020</t>
  </si>
  <si>
    <t>Lote 1: 8.994,85 €
Lote 2: 27.497,83 €</t>
  </si>
  <si>
    <t>Lote 1: 19.585,33 €
Lote 2: 44.363,17 €</t>
  </si>
  <si>
    <t>Lote 1: 16.186,22 €
Lote 2 36.663,78 €</t>
  </si>
  <si>
    <t>Servicio de mantenimiento mecánico básico de los vehículos de Policía Municipal</t>
  </si>
  <si>
    <t>2020/PAS/027</t>
  </si>
  <si>
    <t>Importe Adjudicación 
IVA incluido</t>
  </si>
  <si>
    <t>Importe Adjudicación 
IVA excluido</t>
  </si>
  <si>
    <t>Presupuesto base licitación
 IVA incluido</t>
  </si>
  <si>
    <t>Presupuesto base licitación
 IVA excluido</t>
  </si>
  <si>
    <t>Criterios de adjudicación</t>
  </si>
  <si>
    <t>Procedimiento</t>
  </si>
  <si>
    <t>Tipo de contrato</t>
  </si>
  <si>
    <t>Objeto</t>
  </si>
  <si>
    <t>Nº expediente</t>
  </si>
  <si>
    <t>2020/PAS/033</t>
  </si>
  <si>
    <t>Servicio de certificación electrónica para el Ayuntamiento de Pozuelo de Alarcón y sus Organismos Autónomos</t>
  </si>
  <si>
    <t>2020/PAS/036</t>
  </si>
  <si>
    <t>Servicio de apoyo a la inserción sociolaboral</t>
  </si>
  <si>
    <t>2020/PA/045</t>
  </si>
  <si>
    <t>Suministro de combustible  para vehículos y maquinaria municipal</t>
  </si>
  <si>
    <t>Suministro</t>
  </si>
  <si>
    <t>Descuento del 9,25% sobre el precio de referencia de cada litro de carburante
Importe máximo: 264.462,80 €</t>
  </si>
  <si>
    <t>2020/PA/042</t>
  </si>
  <si>
    <t>Venta de cinco parcelas municipales por lotes sitas en calle Ramón y Cajal números 19, 21 y 23, calle Murania número 3 y calle Diamante número 1-b de Pozuelo de Alarcón</t>
  </si>
  <si>
    <t>Lotes 1, 2 y 3: 285.735,00 €
Lote 4: 3.848.160,88 €
Lote 5: 5.286.004,80</t>
  </si>
  <si>
    <t>Lotes 1, 2 y 3: 345.739,35 €
Lote 4: 4.656.274,66 €
Lote 5: 6.396.065,81</t>
  </si>
  <si>
    <t>Lotes 1, 2 y 3: 301.198,00 €/lote</t>
  </si>
  <si>
    <t>2020/PA/050</t>
  </si>
  <si>
    <t>Servicio de ayuda a domicilio</t>
  </si>
  <si>
    <t>Precio/hora: 17,19 €
Presupuesto máximo anual: 408.262,50 €</t>
  </si>
  <si>
    <t>Precio/hora: 17,88 €
Presupuesto máximo anual: 424.593,00 €</t>
  </si>
  <si>
    <t>Precio/hora: 17,10 €
Importe máximo anual: 408.262,50 €</t>
  </si>
  <si>
    <t>Abierto Simplificado Abreviado</t>
  </si>
  <si>
    <t>2020/PA/016</t>
  </si>
  <si>
    <t>Servicio de espectáculos musicales e infantiles de mediano y pequeño formato para las Fiestas Patronales</t>
  </si>
  <si>
    <t>Lote 1: 48.082,00 €
Lote 2: 11.600,00 €
Lote 3: 5.051,80 €</t>
  </si>
  <si>
    <t>Lote 1: 58.179,22 €
Lote 2: 14.036,00 €
Lote 3: 6.112,68 €</t>
  </si>
  <si>
    <t>Lote 1: 48.000,00 €
Lote 2: 9.396,00 €
Lote 3: 4.750,00 €</t>
  </si>
  <si>
    <t>2021/PASA/003</t>
  </si>
  <si>
    <t>Suministro de fondos multimedia para la red de Bibliotecas Municipales</t>
  </si>
  <si>
    <t>2021/PAS/011</t>
  </si>
  <si>
    <t>Alquiler de infraestructuras y apoyo logístico para la feria del comercio y otra feria</t>
  </si>
  <si>
    <t>2021/PASA/002</t>
  </si>
  <si>
    <t>Servicio de personal sanitario y de socorrismo para la organización y desarrollo de la campaña de verano de la Concejalía de Deportes</t>
  </si>
  <si>
    <t>Lote 1
Precio/hora: 18,37 €, IVA exento
Presupuesto máximo: 7.348.00 €, IVA exento
Lote2 
Precio/hora: 12,80 €
Presupuesto máximo: 5.120,00 €</t>
  </si>
  <si>
    <t>Lote 1
Precio/hora: 18,37 €, IVA exento
Presupuesto máximo: 7.348.00 €, IVA exento
Lote2 
Precio/hora: 15,49 €
Presupuesto máximo: 5.120,00 €</t>
  </si>
  <si>
    <t>Lote 1
Precio/hora: 17,85 € IVA exento
Importe máximo máximo: 7.348.00 €, IVA exento
Lote2 
Precio/hora: 12,80 €
Presupuesto máximo: 5.120,00 €</t>
  </si>
  <si>
    <t>2021/PAS/005</t>
  </si>
  <si>
    <t>Servicio de información y  asesoría jurídica laboral Unidad de Empleo</t>
  </si>
  <si>
    <t>2021/PA/008</t>
  </si>
  <si>
    <t>Campamentos de verano de la Concejalía de Juventud</t>
  </si>
  <si>
    <t xml:space="preserve">Lote 1
Precio/plaza: 611,93 €
Presupuesto máximo: 21.444,65 € 
Lote 2
Precio/plaza: 659,84 €
Presupuesto máximo: 22.882,02 € </t>
  </si>
  <si>
    <t xml:space="preserve">Lote 1
Precio/plaza: 673,12 €
Presupuesto máximo: 23.589,12 € 
Lote 2
Precio/plaza: 725,82 €
Presupuesto máximo: 25.170,22 € </t>
  </si>
  <si>
    <t>2021/PA/007</t>
  </si>
  <si>
    <t>Suministro de gasóleo c para las instalaciones deportivas El Pradillo y Valle de las Cañas</t>
  </si>
  <si>
    <t>2021/PAS/001</t>
  </si>
  <si>
    <t>Servicio de diseño de campañas municipales y maquetación de publicaciones</t>
  </si>
  <si>
    <t>Precios unitarios
Importe máximo: 39.150,00 €</t>
  </si>
  <si>
    <t>2020/PA/051</t>
  </si>
  <si>
    <t>Servicio de organización y desarrollo de colonias de verano</t>
  </si>
  <si>
    <t>2021/PA/004</t>
  </si>
  <si>
    <t>Suministro de prendas de trabajo, uniformes y equipos de protección individual para colectivos determinados del Ayuntamiento de Pozuelo de Alarcón y sus Organismos Autónomos</t>
  </si>
  <si>
    <t>Lote 1: 59.504,12 €
Lote 2: 173.553,72 €
Lote 3: 23.140,48 €</t>
  </si>
  <si>
    <t>Lote 1: 72.000,00 €
Lote 2: 210.000,00 €
Lote 3: 28.000,00 €</t>
  </si>
  <si>
    <t>Precios unitarios.
Lote 1: 13,70 % descuento s/precio unitarios
Importe máximo: 59.504,12 €
Lote 2: 25,20 % descuento s/precio unitarios
Importe máximo: 173.553,72 €
Lote 3: 19,40 % descuento s/precio unitarios
Importe máximo: 23.140,48 €</t>
  </si>
  <si>
    <t>2021/PA/002</t>
  </si>
  <si>
    <t>Servicio de teleasistencia domiciliaria</t>
  </si>
  <si>
    <t>24,40 € terminal/mes 
Presupuesto máximo: 161.040,00 €</t>
  </si>
  <si>
    <t>25,38 € terminal/mes 
Presupuesto máximo: 167.508,00 €</t>
  </si>
  <si>
    <t>14,82 € terminal/mes
Importe máximo: 161.040,00 €</t>
  </si>
  <si>
    <t>Porcentaje de descuento sobre el precio de venta al público recomendado: 
24,70 %
Importe máximo: 20.661,15 €</t>
  </si>
  <si>
    <t xml:space="preserve">Lote 1
Precio/plaza: 
529,00 €
Importe máximo: 21.444,65 € 
Lote 2
Precio/plaza: 
599,00 €
Importe máximo: 22.882,02 € </t>
  </si>
  <si>
    <t>Descuento del 6,45% sobre el precio de referencia semanal publicado en el Boletín
Oficial de Petróleo de la Comisión Europea para el gasóleo de calefacción en España sin
tasas
Importe máximo: 69.400,80 €</t>
  </si>
  <si>
    <t xml:space="preserve">2020/PAS/011
</t>
  </si>
  <si>
    <t xml:space="preserve">Servicio de espectáculos pirotécnicos durante las Fiestas Patronales </t>
  </si>
  <si>
    <t>Lote 1: 9.300,00 €
Lote 2: 15.700,00 €
Lote 3: 3.000,00 €</t>
  </si>
  <si>
    <t>Lote 1: 11.253,00 €
Lote 2: 18.997,00 €
Lote 3: 3.630,00 €</t>
  </si>
  <si>
    <t>Lote 1: 6.458,85 €
Lote 2: 11.373,08 €
Lote 3: 2.462,81 €</t>
  </si>
  <si>
    <t>2021/PA/012</t>
  </si>
  <si>
    <t>Servicio de impresión de la revista municipal Vive Pozuelo</t>
  </si>
  <si>
    <t>Precios unitarios
Importe máximo: 57.460,00 €</t>
  </si>
  <si>
    <t>2021/PA/001</t>
  </si>
  <si>
    <t>Servicio de recogida y alojamiento de animales abandonados, vagabundos y/o perdidos</t>
  </si>
  <si>
    <t>2021/PA/006</t>
  </si>
  <si>
    <t>Acuerdo marco para las obras de asfaltado de viales (2021-2023)</t>
  </si>
  <si>
    <t>43,53% baja s/precios unitarios
Importe máximo: 2.066.115,70</t>
  </si>
  <si>
    <t>2021/PAS/008</t>
  </si>
  <si>
    <t>Suministro de material informático y tecnológico</t>
  </si>
  <si>
    <t xml:space="preserve">Lote 1: 24.793,38 €
Lote 2:  10.413,22€ </t>
  </si>
  <si>
    <t xml:space="preserve">Lote 1: 29.999,99 € 
Lote 2: 12.600,00 € </t>
  </si>
  <si>
    <t xml:space="preserve">Precios unitarios
Lote 1: 27,50% baja s/precios unitarios
Importe máximo:
Importe máximo: 24.793,38 €
Lote 2:  27,50% baja s/precios unitarios
Importe máximo: 10.413,22€ </t>
  </si>
  <si>
    <t>2021/PA/016</t>
  </si>
  <si>
    <t>Servicio de manipulado y distribución de piezas gráficas informativas y de promoción del sector comercial y hostelero de Pozuelo de Alarcón</t>
  </si>
  <si>
    <t xml:space="preserve">Lote 1: 61.700,00 €
Lote 2: 10.041,32 € </t>
  </si>
  <si>
    <t xml:space="preserve">Lote 1: 74.657,00 €
Lote 2: 12.150,00 € </t>
  </si>
  <si>
    <t>Lote 1: Precios unitarios
Importe máximo: 61.700,00 €
Lote 2: 11% baja s/precios unitarios
Importe máximo: 10.041,32 €</t>
  </si>
  <si>
    <t>2020/PAS/037</t>
  </si>
  <si>
    <t>Suministro e instalación cortina divisoria de pistas para el Polideportivo "El Torreón"</t>
  </si>
  <si>
    <t>2021/PASA/006</t>
  </si>
  <si>
    <t>Suministro de gas natural comprimido vehicular (GNC)</t>
  </si>
  <si>
    <t>Abierto Simplificado abreviado</t>
  </si>
  <si>
    <t>Porcentaje de descuento aplicado sobre los precios/litro antes de impuestos: 5,5 %
Importe máximo: 14.920,00 €</t>
  </si>
  <si>
    <t>2021/PASA/005</t>
  </si>
  <si>
    <t>Servicio de ampliación de garantías de servidores de los centros de proceso de datos municipales</t>
  </si>
  <si>
    <t>2021/PAS/013</t>
  </si>
  <si>
    <t>Servicio de formación para los empleados del Ayuntamiento de Pozuelo de Alarcón y sus Organismos Autónomos durante el año 2021</t>
  </si>
  <si>
    <t>Lote 1
Precio Licencia: 95,00 €
Presupuesto máximo: 17.100,00 €
Lote 2
Precio Licencia/hora: 65,00 €
Presupuesto máximo: 24.700,00 €
Lote 3
Precio Licencia/hora: 65,00 €
Presupuesto máximo: 10.400,00 €
IVA exento</t>
  </si>
  <si>
    <t>Lote 1
Precio Licencia: 87,00 €
Importe máximo: 17.100,00 €
Lote 2
Precio Licencia/hora: 37,37 €
Importe máximo: 24.700,00 €
IVA exento</t>
  </si>
  <si>
    <t>2021/PAS/002</t>
  </si>
  <si>
    <t>Plataforma marketplace municipal de venta online para los comercios del municipio, parametrización y puesta en marcha, administración, soporte y mantenimiento</t>
  </si>
  <si>
    <t>2021/PA/015</t>
  </si>
  <si>
    <t>Suministro e instalación de motivos especiales 3D de grandes dimensiones para la iluminación navideña de espacios públicos</t>
  </si>
  <si>
    <t>13% de baja s/precios unitarios
Importe máximo: 330.578,52 €</t>
  </si>
  <si>
    <t>2021/PA/017</t>
  </si>
  <si>
    <t>Servicio de reparaciones, mantenimiento y conservación del parque móvil y maquinaria municipal</t>
  </si>
  <si>
    <t>Lote 1: 34.067,56 €
Lote 2: 43.296,08 €
Lote 3: 3.471,06 €</t>
  </si>
  <si>
    <t>Lote 1: 41.221,75 €
Lote 2: 52.385,26 €
Lote 3: 4.199,98 €</t>
  </si>
  <si>
    <t>Precios unitarios
Importes máximos
Lote 1: 34.067,56 €
Lote 2: 43.296,08 €
Lote 3: 3.471,06 €</t>
  </si>
  <si>
    <t>2020/PAS/038</t>
  </si>
  <si>
    <t>Suministro de cuatro monitores multiparamétricos/desfibriladores para el servicio de emergencias</t>
  </si>
  <si>
    <t>2020/PA/048</t>
  </si>
  <si>
    <t>Servicio de cafetería y comedor del Centro Municipal de Mayores Padre Vallet.</t>
  </si>
  <si>
    <t>Administrativo Especial</t>
  </si>
  <si>
    <t>2021/PA/003</t>
  </si>
  <si>
    <t>Arrendamiento de nueve vehículos para Policía Municipal en la modalidad de renting</t>
  </si>
  <si>
    <t>2021/PA/014</t>
  </si>
  <si>
    <t>Servicio de difusión de campañas institucionales en medios de comunicación social</t>
  </si>
  <si>
    <t>Lote 1: 45.450,00 €
Lote 2: 45.450,00 €</t>
  </si>
  <si>
    <t>Lote 1: 54.994,50 €
Lote 2: 54,994,50 €</t>
  </si>
  <si>
    <t xml:space="preserve">Lote 1: 60% baja s/precios unitarios
Importe máximo: 45.450,00 €
Lote 2: 70% baja s/precios unitarios
Importe máximo: 45.450,00 €
L1 60% baja - L2 70% baja
</t>
  </si>
  <si>
    <t>2021/PA/020</t>
  </si>
  <si>
    <t>Servicio de impresión y producción de piezas gráficas</t>
  </si>
  <si>
    <t>Lote 1: 21.500,00 €
Lote 2: 33.724,00 €
Lote 3:. 16740,00 €
Lote 4: 10.880,00 €</t>
  </si>
  <si>
    <t>Lote 1: 24.747,00 €
Lote 2: 40.806,04 €
Lote 3: 20.255,40 €
Lote 4: 13.16,80 €</t>
  </si>
  <si>
    <t>Lote 1: 
1,5% baja s/precios unitarios
Importe máximo: 21.500,00 €
Lote 2: 
4,5% baja s/precios unitarios
Importe máximo: 33.724,00 €
Lote 3: 
44% baja s/precios unitarios
Importe máximo: 16.740,00 €
Lote 4: 
40,5% baja s/precios unitarios
Importe máximo: 10.880,00 €</t>
  </si>
  <si>
    <t>2021/PA/019</t>
  </si>
  <si>
    <t>Servicio de mantenimiento de las redes de alcantarillado municipales</t>
  </si>
  <si>
    <t>35,19% baja s/precio unitarios
Importe máximo: 555.771,81 €</t>
  </si>
  <si>
    <t>2021/PA/023</t>
  </si>
  <si>
    <t>Servicio de peluquería en el Centro Municipal de Mayores Padre Vallet</t>
  </si>
  <si>
    <t>2021/PA/022</t>
  </si>
  <si>
    <t>Servicio de manutención a domicilio mediante la entrega de alimentos preparados para su consumo</t>
  </si>
  <si>
    <t>Precio menú: 5,88 €
Presupuesto máximo: 45.454,52 €</t>
  </si>
  <si>
    <t>Precio menú: 6,47 €
Presupuesto máximo:49.999,97 €</t>
  </si>
  <si>
    <t>Precio menú: 5,75 €
Importe máximo: 45.454,52 €</t>
  </si>
  <si>
    <t>2021/PAS/017</t>
  </si>
  <si>
    <t>Servicio para la ejecución del programa de escuela deportiva municipal de rugby</t>
  </si>
  <si>
    <t>Precio/hora: 20,31 €
Presupuesto máximo: 2.924,64 €</t>
  </si>
  <si>
    <t>Precio/hora: 24,57 €
Presupuesto máximo: 3.538,81 €</t>
  </si>
  <si>
    <t>Precio/hora: 18,30 €
Presupuesto máximo: 2.924,64 €</t>
  </si>
  <si>
    <t>2021/PA/010</t>
  </si>
  <si>
    <t xml:space="preserve">Feria taurina con motivo de las fiestas de Nuestra Señora de la Consolación </t>
  </si>
  <si>
    <t>2021/PAS/018</t>
  </si>
  <si>
    <t>Servicio de impartición de talleres de apoyo psicológico y monográficos destinados a personas mayores vulnerables  y a personas que ejercen como cuidadores de personas mayores</t>
  </si>
  <si>
    <t>Precio/hora: 31,16 €
Presupuesto máximo: 20.193,88 €</t>
  </si>
  <si>
    <t>Precio/hora: 37,70 €
Presupuesto máximo: 24.434,60 €</t>
  </si>
  <si>
    <t>Precio/hora: 29,04 €
Importe máximo: 20.193,88 €</t>
  </si>
  <si>
    <t>2021/NSIN/007</t>
  </si>
  <si>
    <t>Espectáculo para público infantil y familiar “Pulgarcita detective” en la biblioteca Miguel de Cervantes el día 1 de octubre (la noche de los libros)</t>
  </si>
  <si>
    <t>2021/PA/025</t>
  </si>
  <si>
    <t>Servicio de organización de la producción técnica de los conciertos de gran formato de las Fiestas Patronales de Nuestra Señora de la Consolación</t>
  </si>
  <si>
    <t>2021/NSIN/009</t>
  </si>
  <si>
    <t>Celebración de dos espectáculos para público infantil y familiar “¡Pobrecita gallinita!” y “La Curandera de palabras: especial Emilia Pardo Bazán” en la Biblioteca Miguel de Cervantes el día 24 de octubre (día de la biblioteca)</t>
  </si>
  <si>
    <t>2021/PA/030</t>
  </si>
  <si>
    <t>Implantación de una plataforma para el servicio integral de préstamo de documentos electrónicos y adquisición de licencias ebook y otros contenidos digitales</t>
  </si>
  <si>
    <t>Mixto (suministro y servicios)</t>
  </si>
  <si>
    <t>2021/PAS/014</t>
  </si>
  <si>
    <t>Servicio de consultoría y asistencia para la recogida de datos, elaboración y puesta en marcha del III Plan Municipal de Adicciones</t>
  </si>
  <si>
    <t>2021/PAS/021</t>
  </si>
  <si>
    <t>Suministro de mobiliario de oficina, sillería y estanterías de archivo para bibliotecas</t>
  </si>
  <si>
    <t>Lote 1: 26.405,00 €
Lote 2: 18.702,00 €
Lote 3: 34.683,58 €</t>
  </si>
  <si>
    <t>Lote 1: 31,950,05 € 
Lote 2: 22.629,42 €
Lote 3: 41.967,13 €</t>
  </si>
  <si>
    <t>Precios unitarios
Importe máximo:
Lote 1: 26.405,00 €
Lote 2: 18.702,00 €
Lote 3: 34.683,58 €</t>
  </si>
  <si>
    <t>2021/PAS/023</t>
  </si>
  <si>
    <t>Obras de acondicionamiento de la zona verde de Cruz de la Atalaya</t>
  </si>
  <si>
    <t>2021/PAS/022</t>
  </si>
  <si>
    <t>Obras de remodelación del casco urbano de la Estación en Pozuelo de Alarcon. Fase I</t>
  </si>
  <si>
    <t>2020/PA/031</t>
  </si>
  <si>
    <t>Servicio municipal recogida de residuos urbanos y limpieza viaria</t>
  </si>
  <si>
    <t>2021/PASA/011</t>
  </si>
  <si>
    <t>Servicio de formación para mejora de la empleabilidad de trabajadores demandantes de empleo y/o en activo</t>
  </si>
  <si>
    <t>Lote 1: 2.892,56 €
Lote 2: 4.807,44 €</t>
  </si>
  <si>
    <t>Lote 1: 3.500,00 €
Lote 2: 5.817,00 €</t>
  </si>
  <si>
    <t>Lote 1: 1.540,00 €
Lote 2: 2.980,61 €</t>
  </si>
  <si>
    <t>2021/PA/018</t>
  </si>
  <si>
    <t xml:space="preserve">Servicio de poda, tala y retirada de restos del arbolado municipal </t>
  </si>
  <si>
    <t>2021/PA/032</t>
  </si>
  <si>
    <t>Suministro, uso de licencias de productos Microsoft y soporte (Software Assurance)</t>
  </si>
  <si>
    <t xml:space="preserve">10% baja s/precios unitarios
Importe máximo: 605.263,20 € </t>
  </si>
  <si>
    <t>2021/PA/038</t>
  </si>
  <si>
    <t>Servicio de apoyo en la gestión y desarrollo del Vivero de Empresas Municipal de Pozuelo de Alarcón y Atención al Punto PAE</t>
  </si>
  <si>
    <t>2021/PASA/014</t>
  </si>
  <si>
    <t>Servicio de trenes turísticos infantiles para la Campaña de Navidad</t>
  </si>
  <si>
    <t>2021/NSIN/006</t>
  </si>
  <si>
    <t>Suministro de licencia (Licencia Umbrella) para la exhibición pública de películas y visionados colectivos en las bibliotecas municipales y mediateca</t>
  </si>
  <si>
    <t>Negociado sin publicidad</t>
  </si>
  <si>
    <t>2021/PA/037</t>
  </si>
  <si>
    <t>Póliza de seguro de responsabilidad civil general y patrimonial</t>
  </si>
  <si>
    <t>90.000,00 €
Impuestos incluidos</t>
  </si>
  <si>
    <t>89.764,54 €
Impuestos incluidos</t>
  </si>
  <si>
    <t>2021/PAS/030</t>
  </si>
  <si>
    <t>Póliza de seguro de accidentes para los usuarios de las instalaciones deportivas y de otras actividades municipales</t>
  </si>
  <si>
    <t>Lote 1: 62.000,00 €
Lote 2: 7.500,00 €
Impuestos incluidos</t>
  </si>
  <si>
    <t>Lote 1: 42.631,62 €
Impuestos incluidos</t>
  </si>
  <si>
    <t>2021/PAS/009</t>
  </si>
  <si>
    <t>Obras de renovación parcial de la instalación de climatización en edificio Casa Consistorial</t>
  </si>
  <si>
    <t>2021/PAS/027</t>
  </si>
  <si>
    <t>Servicios de coordinación de seguridad y salud de las obras de construcción de vestuarios de rugby y de construcción de un Pump Track y Skate Park en la Ciudad Deportiva Valle de las Cañas</t>
  </si>
  <si>
    <t>2021/PAS/019</t>
  </si>
  <si>
    <t>Obras de construcción de un Pump Track y de un Skate Park en la Ciudad Deportiva Valle de las Cañas</t>
  </si>
  <si>
    <t>2021/PASA/013</t>
  </si>
  <si>
    <t>Servicio de pruebas psicotécnicas y de personalidad online y plataforma de resultados</t>
  </si>
  <si>
    <t>2021/PA/011</t>
  </si>
  <si>
    <t>Servicio prevencióny control de plagas</t>
  </si>
  <si>
    <t>2021/PAS/012</t>
  </si>
  <si>
    <t>Obras de acondicionamiento de un área canina en el Parque Cerro de los Perdigones</t>
  </si>
  <si>
    <t>25% baja s/precio unitarios
Importe máximo: 61.804,24 €</t>
  </si>
  <si>
    <t>2021/PA/033</t>
  </si>
  <si>
    <t>Servicio de mantenimiento de la red de fibra óptica, red inalámbrica (Wifi Pozuelo) y red de datos ethernet municipal</t>
  </si>
  <si>
    <t>2021/PASA/016</t>
  </si>
  <si>
    <t>Suministro de diversas licencias informáticas municipales (Autocad y Bentley)</t>
  </si>
  <si>
    <t xml:space="preserve">Lote 1: 15.522.00 € 
Lote 2: 5.515,20 € </t>
  </si>
  <si>
    <t xml:space="preserve">Lote 1: 18.781,62€
Lote 2: 6.673,39 € </t>
  </si>
  <si>
    <t>Lote 1: 12.330,20 €
Lote 2: 4.596,00 €</t>
  </si>
  <si>
    <t>2021/NSIN/018</t>
  </si>
  <si>
    <t>Obras para la reposición de acometidas eléctricas en el interior de la Ciudad Deportiva Valle de las Cañas</t>
  </si>
  <si>
    <t>2020/PA/021</t>
  </si>
  <si>
    <t>Servicios para la redacción de proyectos de obras, direcciones facultativas de las obras y coordinación de seguridad y salud de las obras del Departamentos de Vías Públicas</t>
  </si>
  <si>
    <t>Lote 1: 37.190,00 €
Lote 2: 86.777,00 €
Lote 3: 33.058,00 €
Lote 4: 74.380,00 €
Lote 5: 49.587,00 €
Lote 6: 49.587,00 €
Lote 7: 16.528,00 €</t>
  </si>
  <si>
    <t>Lote 1: 44.999,90 €
Lote 2: 105.000,17 €
Lote 3: 40.000,18 €
Lote 4: 89.999,80 €
Lote 5: 60.000,27 €
Lote 6: 60.000,27 €
Lote 7: 19.998,88 €</t>
  </si>
  <si>
    <t>Lote 1: 20.454,50 €
Lote 2: 57.090,59 €
Lote 3: 22.975,00 €
Lote 4: 42.435,85 €
Lote 5: 34.710,90 €
Lote 6: 32.727,42 €
Lote 7: 9.916,80 €</t>
  </si>
  <si>
    <t>2021/NSIN/008</t>
  </si>
  <si>
    <t>Espectáculo actividad para público infantil "Escape Room Literario" en las Bibliotes Miguel de Cervantes, Rosalía de Castro y Benito Pérez Galdóas los días 21 y 23 de octubre para conmemorar el Día de la Biblioteca</t>
  </si>
  <si>
    <t>2021/NSIN/014</t>
  </si>
  <si>
    <t>Espectáculo "Su Realismo" para el acto de conmemoración del Día Internacional de las Personas con Discapacidad</t>
  </si>
  <si>
    <t>2.100,00 €
IVA exento</t>
  </si>
  <si>
    <t>2020/PA/025</t>
  </si>
  <si>
    <t>Adquisición de fondos bibliográficos para la red de Bibliotecas Municipales</t>
  </si>
  <si>
    <t>Presupuesto máximo
Lote 1: 67.307,69 €
Lote 2: 28.846,15 €
Lote 3: 11.538,46 €</t>
  </si>
  <si>
    <t>Presupuesto máximo
Lote 1: 70.000,00 €
Lote 2: 30.000,00 €
Lote 3: 12.000,00 €</t>
  </si>
  <si>
    <t>Lote 1: 15% descuento s/precio editor
Importe máximo: 67.307,69 €
Lote 2: 15% descuento s/precio editor
Importe máximo: 28.846,15 €
Lote 3: 15% descuento s/precio editor
Importe máximo: 11.538,46 €</t>
  </si>
  <si>
    <t>2021/PASA/001</t>
  </si>
  <si>
    <t>Suministro de diversas licencias informáticas municipales (Zoom, Infomaker, Anydesk, Adobe)</t>
  </si>
  <si>
    <t>Precios unitarios
Presupuesto máximo:
Lote 1: 1.619,16 €
Lote 2: 360,00 €
Lote 3: 3.343,20 €
Lote 4: 6.611,56 €</t>
  </si>
  <si>
    <t>Precios unitarios
Presupuesto máximo:
Lote 1: 1.959,18 €
Lote 2: 435,60 €
Lote 3: 4.045,27 €
Lote 4: 7.999,98 €</t>
  </si>
  <si>
    <t>Precios unitarios
Importe máximo:
Lote 1: 1.619,16 €
Lote 2: 360,00 €
Lote 3: 3.343,20 €
Lote 4: 6.611,56 €</t>
  </si>
  <si>
    <t>2021/PA/024</t>
  </si>
  <si>
    <t>Venta de parcela municipal sita en calle Cruz de la Atalaya nº 5 de Pozuelo de Alarcón</t>
  </si>
  <si>
    <t>Aportación municipal: 9.345,66 €
Explotación estimada peluquería: 
117.172,4 €</t>
  </si>
  <si>
    <t>Aportación municipal: 11.308,26 €
Explotación estimada peluquería: 
141.778,60 €</t>
  </si>
  <si>
    <t>2021/PASA/008</t>
  </si>
  <si>
    <t>Servicio de control de la calidad del agua</t>
  </si>
  <si>
    <t>Precios unitarios
Presupuesto máximo:
Lote 1: 13.051,98 €
Lote 2: 11.101,70 €
Lote 3: 9.280,32 €</t>
  </si>
  <si>
    <t>Precios unitarios
Presupuesto máximo:
Lote 1: 15.792,90 €
Lote 2: 13.433,06 €
Lote 3: 11.229,19 €</t>
  </si>
  <si>
    <t>Precios unitarios
Importe máximo:
Lote 1: 13.051,98 €
Lote 2: 11.101,70 €
Lote 3: 9.280,32 €</t>
  </si>
  <si>
    <t>Precios unitarios
Aportación municipal: 
9.345,66 €
Explotación estimada peluquería: 117.172,4 €</t>
  </si>
  <si>
    <t>Precios unitarios
Aportación municipal: 
14.810,26 €
Explotación estimada cafetería: 216.868,60 €</t>
  </si>
  <si>
    <t>Aportación municipal: 14.810,26 €
Explotación estimada cafetería: 
216.868,60 €</t>
  </si>
  <si>
    <t>Aportación municipal: 17.920,41 €
Explotación estimada cafetería: 
262.411,00 €</t>
  </si>
  <si>
    <t>2021/PA/005</t>
  </si>
  <si>
    <t>Alquiler de material técnico para espectáculos y actividades culturales en espacios con programación del Patronato Municipal de Cultura</t>
  </si>
  <si>
    <t>Precios unitarios
Importe máximo: 85.900,00 €</t>
  </si>
  <si>
    <t>2021/NSIN/001</t>
  </si>
  <si>
    <t>Espectáculo “José Mercé &amp; Zapata tenor. Tango mano a mano” en el Mira Teatro</t>
  </si>
  <si>
    <t>2021/NSIN/002</t>
  </si>
  <si>
    <t>Exposición "Felipao. Genialidad Asimetría a través del color"</t>
  </si>
  <si>
    <t>2021/NSIN/010</t>
  </si>
  <si>
    <t>Contratación del espectáculo de ópera "Carmen" en el Mira Teatro</t>
  </si>
  <si>
    <t>2021/NSIN/011</t>
  </si>
  <si>
    <t>Contratación del espectáculo de múscia y danza "Currents" de la Compañía Mayumaná en el Mira Teatro</t>
  </si>
  <si>
    <t>2021/NSIN/013</t>
  </si>
  <si>
    <t>Contratación del espectáculo de danza "Remansos-Arriaga-White Darkness" en el Mira Teatro</t>
  </si>
  <si>
    <t>22.500,00 €
IVA exento</t>
  </si>
  <si>
    <t>2021/NSIN/015</t>
  </si>
  <si>
    <t>Exposición "Playmobil en Pozuelo" en el Espacio Cultural Mira</t>
  </si>
  <si>
    <t>2021/NSIN/016</t>
  </si>
  <si>
    <t>Espectáculo "Peter Pan. El Musical" en el Mira Teatro</t>
  </si>
  <si>
    <t>2020/PA/043</t>
  </si>
  <si>
    <t>Servicio de personal de taquilla, porteros, acomodador y carga/descarga del “Mira Teatro” y otros espacios del municipio con programación del PMC</t>
  </si>
  <si>
    <t>Precio/hora: 20,00 €
Presupuesto máximo anual: 90.900,00 €</t>
  </si>
  <si>
    <t>Precio/hora: 24,20 €
Presupuesto máximo anual: 109.989,00 €</t>
  </si>
  <si>
    <t>Precio/hora: 16,17 €
Importe máximo anual: 90.900,00 €</t>
  </si>
  <si>
    <t>2021/PAS/004</t>
  </si>
  <si>
    <t>Servicio de diseño gráfico de campañas de comunicación y maquetación de publicaciones realizadas por el Patronato Municipal de Cultura</t>
  </si>
  <si>
    <t>Precios unitarios
Importe máximo: 13.820,00 €</t>
  </si>
  <si>
    <t>2021/PAS/006</t>
  </si>
  <si>
    <t>Servicio de impresión, montaje, mantenimiento y desmontaje de lonas y banderolas y maquetación, producción y, en su caso, colocación de material gráfico en espacios con programación del Patronato Municipal de Cultura</t>
  </si>
  <si>
    <t xml:space="preserve">Lote 1: 12.745,00 €
Lote 2: 8.130,00 € </t>
  </si>
  <si>
    <t xml:space="preserve">Lote 1: 15.421,45 €
Lote 2: 9.837,30 € </t>
  </si>
  <si>
    <t xml:space="preserve">Precios unitarios
Lote 1: 38% baja s/precios unitarios
Importe máximo: 12.745,00 €
Lote 2: 41% baja s/precios unitarios
Importe máximo: 8.130,00 € </t>
  </si>
  <si>
    <t>2021/PAS/015</t>
  </si>
  <si>
    <t>Servicio de imprenta de catálogos de exposiciones y libros impresos</t>
  </si>
  <si>
    <t>Precios unitarios
Presupuesto máximo
Lote 1: 19.170,00 €
Lote 2: 3.030,00 €</t>
  </si>
  <si>
    <t>Precios unitarios
Presupuesto máximo
Lote 1: 19.936,80 €
Lote 2: 3.151,20 €</t>
  </si>
  <si>
    <t>Precios unitarios
Importe máximo
Lote 1: 19.170,00 €
Lote 2: 3.030,00 €</t>
  </si>
  <si>
    <t>2020/PASA/002</t>
  </si>
  <si>
    <t>Suministro de un piano de cola para la Escuela Municipal de Música y Danza</t>
  </si>
  <si>
    <t>2020/PASA/004</t>
  </si>
  <si>
    <t>Alquiler de películas para la programación anual de cine en el Mira Teatro</t>
  </si>
  <si>
    <t>Importe película: 400,00 €
Presupuesto máximo anual: 6.000,00 €</t>
  </si>
  <si>
    <t>Importe película: 484,00 €
Presupuesto máximo anual: 7.260,00 €</t>
  </si>
  <si>
    <t>Importe película: 272,00 €
Importe máximo anual: 6.000,00 €</t>
  </si>
  <si>
    <t>2021/PASA/004</t>
  </si>
  <si>
    <t>Suministro de agua embotellada sin gas</t>
  </si>
  <si>
    <t xml:space="preserve">Lote 1: 4.428,00 € 
Lote 2: 1.092,00 € </t>
  </si>
  <si>
    <t xml:space="preserve">Lote 1: 4.870,00 €
Lote 2:  1.265,88€ </t>
  </si>
  <si>
    <t xml:space="preserve">Precios unitarios
Lote 1: Importe máximo: 4.428,00 € 
Lote 2: Importe máximo: 1.092,00 € </t>
  </si>
  <si>
    <t>13.761, 43 €</t>
  </si>
  <si>
    <t xml:space="preserve">17.100,00 €
</t>
  </si>
  <si>
    <t>7.348.00 €</t>
  </si>
  <si>
    <t xml:space="preserve">15.421,45 €
 </t>
  </si>
  <si>
    <t>Tipos de contrato</t>
  </si>
  <si>
    <t>Nº de contratos</t>
  </si>
  <si>
    <t>Precio*</t>
  </si>
  <si>
    <t>Mixto</t>
  </si>
  <si>
    <t>Total</t>
  </si>
  <si>
    <t>* Todos los importes son IVA incluido</t>
  </si>
  <si>
    <t>Volumen de contratos por tipo de contrato</t>
  </si>
  <si>
    <t>Presupuesto de contratos por tipo de contrato</t>
  </si>
  <si>
    <t>Precio de los contratos por tipo de procedimiento</t>
  </si>
  <si>
    <t>Total*</t>
  </si>
  <si>
    <t>Ayuntamiento</t>
  </si>
  <si>
    <t>Patronato Municipal de Cultura</t>
  </si>
  <si>
    <t>Gerencia Municipal de Urbanismo</t>
  </si>
  <si>
    <t>Porcentajes/presupuesto total</t>
  </si>
  <si>
    <t>Volumen de contratos por tipo de procedimiento</t>
  </si>
  <si>
    <t>-</t>
  </si>
  <si>
    <t>Porcentajes/volumen total</t>
  </si>
  <si>
    <t>56.634,90 €
14.561,35 €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</si>
</sst>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</fills>
  <borders count="31">
    <border>
      <left/>
      <right/>
      <top/>
      <bottom/>
      <diagonal/>
    </border>
    <border>
      <left style="medium">
        <color theme="0" tint="-0.1498764000366222"/>
      </left>
      <right style="thin">
        <color theme="0" tint="-0.1498764000366222"/>
      </right>
      <top style="medium">
        <color theme="0" tint="-0.1498764000366222"/>
      </top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 style="medium">
        <color theme="0" tint="-0.1498764000366222"/>
      </top>
      <bottom style="thin">
        <color theme="0" tint="-0.1498764000366222"/>
      </bottom>
      <diagonal/>
    </border>
    <border>
      <left style="medium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medium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medium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thin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 style="thin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876400036622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764000366222"/>
      </right>
      <top style="medium">
        <color theme="0" tint="-0.1498764000366222"/>
      </top>
      <bottom/>
      <diagonal/>
    </border>
    <border>
      <left style="thin">
        <color theme="0" tint="-0.1498764000366222"/>
      </left>
      <right style="thin">
        <color theme="0" tint="-0.1498764000366222"/>
      </right>
      <top/>
      <bottom/>
      <diagonal/>
    </border>
    <border>
      <left style="medium">
        <color theme="0" tint="-0.1498764000366222"/>
      </left>
      <right style="thin">
        <color theme="0" tint="-0.1498764000366222"/>
      </right>
      <top style="thin">
        <color theme="0" tint="-0.1498764000366222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/>
      <diagonal/>
    </border>
    <border>
      <left style="medium">
        <color theme="0" tint="-0.1498764000366222"/>
      </left>
      <right style="thin">
        <color theme="0" tint="-0.1498764000366222"/>
      </right>
      <top/>
      <bottom style="medium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 style="medium">
        <color theme="0" tint="-0.1498764000366222"/>
      </bottom>
      <diagonal/>
    </border>
    <border>
      <left style="thick">
        <color rgb="FF808080"/>
      </left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thick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thick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">
    <xf numFmtId="0" fontId="0" fillId="0" borderId="0"/>
    <xf numFmtId="0" fontId="4" fillId="0" borderId="0"/>
  </cellStyleXfs>
  <cellXfs count="15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8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8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8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8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vertical="center" wrapText="1"/>
    </xf>
    <xf numFmtId="8" fontId="2" fillId="0" borderId="10" xfId="0" applyNumberFormat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164" fontId="3" fillId="2" borderId="12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3" fillId="2" borderId="11" xfId="0" applyFont="1" applyFill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0" fillId="0" borderId="0" xfId="1" applyFont="1"/>
    <xf numFmtId="0" fontId="0" fillId="0" borderId="0" xfId="1" applyFont="1" applyAlignment="1">
      <alignment vertical="center"/>
    </xf>
    <xf numFmtId="0" fontId="6" fillId="0" borderId="22" xfId="1" applyFont="1" applyBorder="1" applyAlignment="1">
      <alignment vertical="top" wrapText="1"/>
    </xf>
    <xf numFmtId="0" fontId="6" fillId="0" borderId="23" xfId="1" applyFont="1" applyBorder="1" applyAlignment="1">
      <alignment horizontal="center" wrapText="1"/>
    </xf>
    <xf numFmtId="0" fontId="6" fillId="0" borderId="24" xfId="1" applyNumberFormat="1" applyFont="1" applyBorder="1" applyAlignment="1">
      <alignment horizontal="center" vertical="center" wrapText="1"/>
    </xf>
    <xf numFmtId="0" fontId="7" fillId="0" borderId="25" xfId="1" applyFont="1" applyBorder="1" applyAlignment="1">
      <alignment vertical="center" wrapText="1"/>
    </xf>
    <xf numFmtId="0" fontId="7" fillId="0" borderId="26" xfId="1" applyFont="1" applyBorder="1" applyAlignment="1">
      <alignment horizontal="center" vertical="center" wrapText="1"/>
    </xf>
    <xf numFmtId="8" fontId="7" fillId="0" borderId="27" xfId="1" applyNumberFormat="1" applyFont="1" applyBorder="1" applyAlignment="1">
      <alignment horizontal="right" vertical="center" wrapText="1" indent="2"/>
    </xf>
    <xf numFmtId="0" fontId="8" fillId="0" borderId="28" xfId="1" applyFont="1" applyBorder="1" applyAlignment="1">
      <alignment vertical="center" wrapText="1"/>
    </xf>
    <xf numFmtId="0" fontId="8" fillId="0" borderId="29" xfId="1" applyFont="1" applyBorder="1" applyAlignment="1">
      <alignment horizontal="center" vertical="center" wrapText="1"/>
    </xf>
    <xf numFmtId="8" fontId="8" fillId="0" borderId="30" xfId="1" applyNumberFormat="1" applyFont="1" applyBorder="1" applyAlignment="1">
      <alignment horizontal="right" vertical="center" wrapText="1" indent="2"/>
    </xf>
    <xf numFmtId="8" fontId="9" fillId="0" borderId="0" xfId="1" applyNumberFormat="1" applyFont="1"/>
    <xf numFmtId="8" fontId="0" fillId="0" borderId="0" xfId="1" applyNumberFormat="1" applyFont="1"/>
    <xf numFmtId="0" fontId="11" fillId="0" borderId="22" xfId="1" applyFont="1" applyBorder="1" applyAlignment="1">
      <alignment vertical="top" wrapText="1"/>
    </xf>
    <xf numFmtId="0" fontId="11" fillId="0" borderId="2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8" fontId="12" fillId="0" borderId="26" xfId="1" applyNumberFormat="1" applyFont="1" applyBorder="1" applyAlignment="1">
      <alignment horizontal="center" vertical="center" wrapText="1"/>
    </xf>
    <xf numFmtId="8" fontId="12" fillId="0" borderId="27" xfId="1" applyNumberFormat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8" fontId="13" fillId="0" borderId="26" xfId="1" applyNumberFormat="1" applyFont="1" applyBorder="1" applyAlignment="1">
      <alignment horizontal="center" vertical="center" wrapText="1"/>
    </xf>
    <xf numFmtId="8" fontId="13" fillId="0" borderId="27" xfId="1" applyNumberFormat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 wrapText="1"/>
    </xf>
    <xf numFmtId="10" fontId="13" fillId="0" borderId="29" xfId="1" applyNumberFormat="1" applyFont="1" applyBorder="1" applyAlignment="1">
      <alignment horizontal="center" vertical="center" wrapText="1"/>
    </xf>
    <xf numFmtId="10" fontId="13" fillId="0" borderId="30" xfId="1" applyNumberFormat="1" applyFont="1" applyBorder="1" applyAlignment="1">
      <alignment horizontal="center" vertical="center" wrapText="1"/>
    </xf>
    <xf numFmtId="0" fontId="1" fillId="3" borderId="0" xfId="0" applyFont="1" applyFill="1" applyAlignment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8" fontId="1" fillId="3" borderId="0" xfId="0" applyNumberFormat="1" applyFont="1" applyFill="1" applyAlignment="1">
      <alignment horizontal="center" wrapText="1"/>
    </xf>
    <xf numFmtId="8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8" fontId="2" fillId="0" borderId="19" xfId="0" applyNumberFormat="1" applyFont="1" applyFill="1" applyBorder="1" applyAlignment="1" applyProtection="1">
      <alignment horizontal="center" vertical="center" wrapText="1"/>
    </xf>
    <xf numFmtId="0" fontId="1" fillId="4" borderId="0" xfId="0" applyFont="1" applyFill="1" applyAlignment="1"/>
    <xf numFmtId="0" fontId="1" fillId="5" borderId="0" xfId="0" applyFont="1" applyFill="1" applyAlignment="1"/>
    <xf numFmtId="8" fontId="1" fillId="5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8" fontId="1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8" fontId="2" fillId="0" borderId="0" xfId="0" applyNumberFormat="1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/>
    <xf numFmtId="8" fontId="2" fillId="5" borderId="19" xfId="0" applyNumberFormat="1" applyFont="1" applyFill="1" applyBorder="1" applyAlignment="1" applyProtection="1">
      <alignment horizontal="center" vertical="center" wrapText="1"/>
    </xf>
    <xf numFmtId="8" fontId="2" fillId="5" borderId="4" xfId="0" applyNumberFormat="1" applyFont="1" applyFill="1" applyBorder="1" applyAlignment="1" applyProtection="1">
      <alignment horizontal="center" vertical="center" wrapText="1"/>
    </xf>
    <xf numFmtId="8" fontId="2" fillId="5" borderId="10" xfId="0" applyNumberFormat="1" applyFont="1" applyFill="1" applyBorder="1" applyAlignment="1" applyProtection="1">
      <alignment horizontal="center" vertical="center" wrapText="1"/>
    </xf>
    <xf numFmtId="8" fontId="2" fillId="4" borderId="0" xfId="0" applyNumberFormat="1" applyFont="1" applyFill="1" applyBorder="1" applyAlignment="1" applyProtection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8" fontId="1" fillId="0" borderId="0" xfId="0" applyNumberFormat="1" applyFont="1" applyAlignment="1">
      <alignment horizontal="center"/>
    </xf>
    <xf numFmtId="0" fontId="2" fillId="0" borderId="9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8" fontId="2" fillId="0" borderId="17" xfId="0" applyNumberFormat="1" applyFont="1" applyFill="1" applyBorder="1" applyAlignment="1" applyProtection="1">
      <alignment horizontal="center" vertical="center" wrapText="1"/>
    </xf>
    <xf numFmtId="8" fontId="2" fillId="4" borderId="17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8" fontId="2" fillId="4" borderId="19" xfId="0" applyNumberFormat="1" applyFont="1" applyFill="1" applyBorder="1" applyAlignment="1" applyProtection="1">
      <alignment horizontal="center" vertical="center" wrapText="1"/>
    </xf>
    <xf numFmtId="8" fontId="2" fillId="4" borderId="4" xfId="0" applyNumberFormat="1" applyFont="1" applyFill="1" applyBorder="1" applyAlignment="1" applyProtection="1">
      <alignment horizontal="center" vertical="center" wrapText="1"/>
    </xf>
    <xf numFmtId="8" fontId="1" fillId="4" borderId="0" xfId="0" applyNumberFormat="1" applyFont="1" applyFill="1" applyAlignment="1">
      <alignment horizontal="center"/>
    </xf>
    <xf numFmtId="8" fontId="1" fillId="4" borderId="0" xfId="0" applyNumberFormat="1" applyFont="1" applyFill="1" applyAlignment="1">
      <alignment horizontal="center" wrapText="1"/>
    </xf>
    <xf numFmtId="164" fontId="1" fillId="0" borderId="0" xfId="0" applyNumberFormat="1" applyFont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3" xfId="0" applyFont="1" applyBorder="1" applyAlignment="1"/>
    <xf numFmtId="0" fontId="2" fillId="0" borderId="14" xfId="0" applyFont="1" applyFill="1" applyBorder="1" applyAlignment="1" applyProtection="1">
      <alignment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/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0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99FF"/>
      <color rgb="FFECD9FF"/>
      <color rgb="FFE0C1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745640747848512E-2"/>
          <c:y val="0.16461900903334234"/>
          <c:w val="0.88784542314335102"/>
          <c:h val="0.8330661341611145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20"/>
            <c:extLst>
              <c:ext xmlns:c16="http://schemas.microsoft.com/office/drawing/2014/chart" uri="{C3380CC4-5D6E-409C-BE32-E72D297353CC}">
                <c16:uniqueId val="{00000001-C20A-4BAF-B6A2-37F271332BC5}"/>
              </c:ext>
            </c:extLst>
          </c:dPt>
          <c:dLbls>
            <c:dLbl>
              <c:idx val="0"/>
              <c:layout>
                <c:manualLayout>
                  <c:x val="-0.13472766356351681"/>
                  <c:y val="-0.2098421415923891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0A-4BAF-B6A2-37F271332BC5}"/>
                </c:ext>
              </c:extLst>
            </c:dLbl>
            <c:dLbl>
              <c:idx val="1"/>
              <c:layout>
                <c:manualLayout>
                  <c:x val="-8.8074111562351287E-2"/>
                  <c:y val="-3.811410221782073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0A-4BAF-B6A2-37F271332BC5}"/>
                </c:ext>
              </c:extLst>
            </c:dLbl>
            <c:dLbl>
              <c:idx val="2"/>
              <c:layout>
                <c:manualLayout>
                  <c:x val="2.514448675449814E-3"/>
                  <c:y val="-4.192551243960268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0A-4BAF-B6A2-37F271332BC5}"/>
                </c:ext>
              </c:extLst>
            </c:dLbl>
            <c:dLbl>
              <c:idx val="3"/>
              <c:layout>
                <c:manualLayout>
                  <c:x val="4.1019051189831818E-2"/>
                  <c:y val="-5.6720986765103085E-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b="1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0A-4BAF-B6A2-37F271332BC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'Procedimiento '!$B$28:$E$28</c:f>
              <c:strCache>
                <c:ptCount val="4"/>
                <c:pt idx="0">
                  <c:v>Abierto</c:v>
                </c:pt>
                <c:pt idx="1">
                  <c:v>Abierto Simplificado</c:v>
                </c:pt>
                <c:pt idx="2">
                  <c:v>Abierto Simplificado Abreviado</c:v>
                </c:pt>
                <c:pt idx="3">
                  <c:v>Negociado sin publicidad</c:v>
                </c:pt>
              </c:strCache>
            </c:strRef>
          </c:cat>
          <c:val>
            <c:numRef>
              <c:f>'Procedimiento '!$B$32:$E$32</c:f>
              <c:numCache>
                <c:formatCode>General</c:formatCode>
                <c:ptCount val="4"/>
                <c:pt idx="0">
                  <c:v>45</c:v>
                </c:pt>
                <c:pt idx="1">
                  <c:v>29</c:v>
                </c:pt>
                <c:pt idx="2">
                  <c:v>13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0A-4BAF-B6A2-37F271332BC5}"/>
            </c:ext>
          </c:extLst>
        </c:ser>
        <c:ser>
          <c:idx val="1"/>
          <c:order val="1"/>
          <c:explosion val="25"/>
          <c:cat>
            <c:strRef>
              <c:f>'Procedimiento '!$B$28:$E$28</c:f>
              <c:strCache>
                <c:ptCount val="4"/>
                <c:pt idx="0">
                  <c:v>Abierto</c:v>
                </c:pt>
                <c:pt idx="1">
                  <c:v>Abierto Simplificado</c:v>
                </c:pt>
                <c:pt idx="2">
                  <c:v>Abierto Simplificado Abreviado</c:v>
                </c:pt>
                <c:pt idx="3">
                  <c:v>Negociado sin publicidad</c:v>
                </c:pt>
              </c:strCache>
            </c:strRef>
          </c:cat>
          <c:val>
            <c:numRef>
              <c:f>'Procedimiento '!$B$33:$E$33</c:f>
              <c:numCache>
                <c:formatCode>0.00%</c:formatCode>
                <c:ptCount val="4"/>
                <c:pt idx="0">
                  <c:v>0.44554455445544555</c:v>
                </c:pt>
                <c:pt idx="1">
                  <c:v>0.28712871287128711</c:v>
                </c:pt>
                <c:pt idx="2">
                  <c:v>0.12871287128712872</c:v>
                </c:pt>
                <c:pt idx="3">
                  <c:v>0.13861386138613863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0A-4BAF-B6A2-37F271332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455616401859234"/>
          <c:y val="4.4192999497110128E-2"/>
          <c:w val="0.78886404631519846"/>
          <c:h val="0.73506485901860719"/>
        </c:manualLayout>
      </c:layout>
      <c:bar3DChart>
        <c:barDir val="col"/>
        <c:grouping val="standar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B8B7-41A6-B6A8-F43259C7461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B8B7-41A6-B6A8-F43259C7461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B8B7-41A6-B6A8-F43259C7461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B8B7-41A6-B6A8-F43259C74615}"/>
              </c:ext>
            </c:extLst>
          </c:dPt>
          <c:dLbls>
            <c:dLbl>
              <c:idx val="0"/>
              <c:layout>
                <c:manualLayout>
                  <c:x val="2.0354347282561067E-2"/>
                  <c:y val="-6.5929943380989758E-2"/>
                </c:manualLayout>
              </c:layout>
              <c:tx>
                <c:rich>
                  <a:bodyPr/>
                  <a:lstStyle/>
                  <a:p>
                    <a:fld id="{0ACCE980-BF2A-4A2F-914B-E921F7E556F0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97,97%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984128951467969"/>
                      <c:h val="0.1657139313359694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8B7-41A6-B6A8-F43259C74615}"/>
                </c:ext>
              </c:extLst>
            </c:dLbl>
            <c:dLbl>
              <c:idx val="1"/>
              <c:layout>
                <c:manualLayout>
                  <c:x val="9.572633499943372E-3"/>
                  <c:y val="-9.2017913086932329E-2"/>
                </c:manualLayout>
              </c:layout>
              <c:tx>
                <c:rich>
                  <a:bodyPr/>
                  <a:lstStyle/>
                  <a:p>
                    <a:fld id="{5D8C7023-BC5A-42AE-80B6-22AD6B57A39B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1,70%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8B7-41A6-B6A8-F43259C74615}"/>
                </c:ext>
              </c:extLst>
            </c:dLbl>
            <c:dLbl>
              <c:idx val="2"/>
              <c:layout>
                <c:manualLayout>
                  <c:x val="2.9647148574981897E-2"/>
                  <c:y val="-5.1361104846038008E-2"/>
                </c:manualLayout>
              </c:layout>
              <c:tx>
                <c:rich>
                  <a:bodyPr/>
                  <a:lstStyle/>
                  <a:p>
                    <a:fld id="{48925083-9034-4CB7-BA95-FDFECB97B660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0,11%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492602984449491"/>
                      <c:h val="0.14994387338397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8B7-41A6-B6A8-F43259C74615}"/>
                </c:ext>
              </c:extLst>
            </c:dLbl>
            <c:dLbl>
              <c:idx val="3"/>
              <c:layout>
                <c:manualLayout>
                  <c:x val="3.3068495316897303E-2"/>
                  <c:y val="-6.4319723790403627E-2"/>
                </c:manualLayout>
              </c:layout>
              <c:tx>
                <c:rich>
                  <a:bodyPr/>
                  <a:lstStyle/>
                  <a:p>
                    <a:fld id="{A061F41C-565C-483A-9350-BDE1A8A6D8EE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r>
                      <a:rPr lang="en-US"/>
                      <a:t>0,22%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864255201844602"/>
                      <c:h val="0.142928681382236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8B7-41A6-B6A8-F43259C746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'Procedimiento '!$B$3:$E$3</c:f>
              <c:strCache>
                <c:ptCount val="4"/>
                <c:pt idx="0">
                  <c:v>Abierto</c:v>
                </c:pt>
                <c:pt idx="1">
                  <c:v>Abierto Simplificado</c:v>
                </c:pt>
                <c:pt idx="2">
                  <c:v>Abierto Simplificado Abreviado</c:v>
                </c:pt>
                <c:pt idx="3">
                  <c:v>Negociado sin publicidad</c:v>
                </c:pt>
              </c:strCache>
            </c:strRef>
          </c:cat>
          <c:val>
            <c:numRef>
              <c:f>'Procedimiento '!$B$7:$E$7</c:f>
              <c:numCache>
                <c:formatCode>"€"#,##0.00_);[Red]\("€"#,##0.00\)</c:formatCode>
                <c:ptCount val="4"/>
                <c:pt idx="0">
                  <c:v>172902672.59</c:v>
                </c:pt>
                <c:pt idx="1">
                  <c:v>3001138.3100000005</c:v>
                </c:pt>
                <c:pt idx="2">
                  <c:v>201848.55000000002</c:v>
                </c:pt>
                <c:pt idx="3">
                  <c:v>381395.79000000004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B7-41A6-B6A8-F43259C74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998784"/>
        <c:axId val="59000320"/>
        <c:axId val="58685632"/>
      </c:bar3DChart>
      <c:catAx>
        <c:axId val="5899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59000320"/>
        <c:crosses val="autoZero"/>
        <c:auto val="1"/>
        <c:lblAlgn val="ctr"/>
        <c:lblOffset val="100"/>
        <c:noMultiLvlLbl val="0"/>
      </c:catAx>
      <c:valAx>
        <c:axId val="59000320"/>
        <c:scaling>
          <c:orientation val="minMax"/>
        </c:scaling>
        <c:delete val="0"/>
        <c:axPos val="l"/>
        <c:numFmt formatCode="&quot;€&quot;#,##0.00_);[Red]\(&quot;€&quot;#,##0.00\)" sourceLinked="1"/>
        <c:majorTickMark val="out"/>
        <c:minorTickMark val="none"/>
        <c:tickLblPos val="nextTo"/>
        <c:crossAx val="58998784"/>
        <c:crosses val="autoZero"/>
        <c:crossBetween val="between"/>
      </c:valAx>
      <c:serAx>
        <c:axId val="58685632"/>
        <c:scaling>
          <c:orientation val="minMax"/>
        </c:scaling>
        <c:delete val="1"/>
        <c:axPos val="b"/>
        <c:majorTickMark val="out"/>
        <c:minorTickMark val="none"/>
        <c:tickLblPos val="none"/>
        <c:crossAx val="59000320"/>
        <c:crosses val="autoZero"/>
      </c:serAx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5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C4B9-452B-BFF2-8CDE498E361C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C4B9-452B-BFF2-8CDE498E361C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5-C4B9-452B-BFF2-8CDE498E361C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7-C4B9-452B-BFF2-8CDE498E361C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4B9-452B-BFF2-8CDE498E361C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C4B9-452B-BFF2-8CDE498E361C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C4B9-452B-BFF2-8CDE498E361C}"/>
              </c:ext>
            </c:extLst>
          </c:dPt>
          <c:dPt>
            <c:idx val="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F-C4B9-452B-BFF2-8CDE498E361C}"/>
              </c:ext>
            </c:extLst>
          </c:dPt>
          <c:dLbls>
            <c:dLbl>
              <c:idx val="0"/>
              <c:layout>
                <c:manualLayout>
                  <c:x val="1.94444444444445E-2"/>
                  <c:y val="-9.259259259259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B9-452B-BFF2-8CDE498E361C}"/>
                </c:ext>
              </c:extLst>
            </c:dLbl>
            <c:dLbl>
              <c:idx val="1"/>
              <c:layout>
                <c:manualLayout>
                  <c:x val="1.6666666666666725E-2"/>
                  <c:y val="-4.6296296296296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B9-452B-BFF2-8CDE498E361C}"/>
                </c:ext>
              </c:extLst>
            </c:dLbl>
            <c:dLbl>
              <c:idx val="2"/>
              <c:layout>
                <c:manualLayout>
                  <c:x val="1.66666666666667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B9-452B-BFF2-8CDE498E361C}"/>
                </c:ext>
              </c:extLst>
            </c:dLbl>
            <c:dLbl>
              <c:idx val="3"/>
              <c:layout>
                <c:manualLayout>
                  <c:x val="1.6666666666666725E-2"/>
                  <c:y val="-4.6296296296296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4B9-452B-BFF2-8CDE498E361C}"/>
                </c:ext>
              </c:extLst>
            </c:dLbl>
            <c:dLbl>
              <c:idx val="4"/>
              <c:layout>
                <c:manualLayout>
                  <c:x val="1.38888888888890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4B9-452B-BFF2-8CDE498E361C}"/>
                </c:ext>
              </c:extLst>
            </c:dLbl>
            <c:dLbl>
              <c:idx val="5"/>
              <c:layout>
                <c:manualLayout>
                  <c:x val="1.9444444444444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4B9-452B-BFF2-8CDE498E361C}"/>
                </c:ext>
              </c:extLst>
            </c:dLbl>
            <c:dLbl>
              <c:idx val="6"/>
              <c:layout>
                <c:manualLayout>
                  <c:x val="1.9444444444444445E-2"/>
                  <c:y val="-8.487556272013595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B9-452B-BFF2-8CDE498E361C}"/>
                </c:ext>
              </c:extLst>
            </c:dLbl>
            <c:dLbl>
              <c:idx val="7"/>
              <c:layout>
                <c:manualLayout>
                  <c:x val="2.5000000000000001E-2"/>
                  <c:y val="-4.6296296296296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4B9-452B-BFF2-8CDE498E3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'Tipo contrato'!$B$5:$B$10</c:f>
              <c:strCache>
                <c:ptCount val="6"/>
                <c:pt idx="0">
                  <c:v>Administrativo Especial</c:v>
                </c:pt>
                <c:pt idx="1">
                  <c:v>Mixto</c:v>
                </c:pt>
                <c:pt idx="2">
                  <c:v>Obras</c:v>
                </c:pt>
                <c:pt idx="3">
                  <c:v>Privado</c:v>
                </c:pt>
                <c:pt idx="4">
                  <c:v>Servicios</c:v>
                </c:pt>
                <c:pt idx="5">
                  <c:v>Suministro</c:v>
                </c:pt>
              </c:strCache>
            </c:strRef>
          </c:cat>
          <c:val>
            <c:numRef>
              <c:f>'Tipo contrato'!$C$5:$C$10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16</c:v>
                </c:pt>
                <c:pt idx="4">
                  <c:v>48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B9-452B-BFF2-8CDE498E3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873920"/>
        <c:axId val="57875456"/>
        <c:axId val="0"/>
      </c:bar3DChart>
      <c:catAx>
        <c:axId val="578739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7875456"/>
        <c:crosses val="autoZero"/>
        <c:auto val="0"/>
        <c:lblAlgn val="ctr"/>
        <c:lblOffset val="100"/>
        <c:noMultiLvlLbl val="0"/>
      </c:catAx>
      <c:valAx>
        <c:axId val="5787545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5787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4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579082917665597"/>
          <c:y val="0.11597987751531058"/>
          <c:w val="0.59893990523911789"/>
          <c:h val="0.83309419655876593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270-4EE1-A514-934FBB051D5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F270-4EE1-A514-934FBB051D56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5-F270-4EE1-A514-934FBB051D56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7-F270-4EE1-A514-934FBB051D5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270-4EE1-A514-934FBB051D56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F270-4EE1-A514-934FBB051D56}"/>
              </c:ext>
            </c:extLst>
          </c:dPt>
          <c:dLbls>
            <c:dLbl>
              <c:idx val="0"/>
              <c:layout>
                <c:manualLayout>
                  <c:x val="3.374870197300104E-2"/>
                  <c:y val="-2.12188906800339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70-4EE1-A514-934FBB051D56}"/>
                </c:ext>
              </c:extLst>
            </c:dLbl>
            <c:dLbl>
              <c:idx val="1"/>
              <c:layout>
                <c:manualLayout>
                  <c:x val="3.63447559709242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70-4EE1-A514-934FBB051D56}"/>
                </c:ext>
              </c:extLst>
            </c:dLbl>
            <c:dLbl>
              <c:idx val="2"/>
              <c:layout>
                <c:manualLayout>
                  <c:x val="3.3748701973001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70-4EE1-A514-934FBB051D56}"/>
                </c:ext>
              </c:extLst>
            </c:dLbl>
            <c:dLbl>
              <c:idx val="3"/>
              <c:layout>
                <c:manualLayout>
                  <c:x val="3.3748701973001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70-4EE1-A514-934FBB051D56}"/>
                </c:ext>
              </c:extLst>
            </c:dLbl>
            <c:dLbl>
              <c:idx val="4"/>
              <c:layout>
                <c:manualLayout>
                  <c:x val="5.192107995846313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70-4EE1-A514-934FBB051D56}"/>
                </c:ext>
              </c:extLst>
            </c:dLbl>
            <c:dLbl>
              <c:idx val="5"/>
              <c:layout>
                <c:manualLayout>
                  <c:x val="2.07684319833851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270-4EE1-A514-934FBB051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('Tipo contrato'!$B$5,'Tipo contrato'!$B$6:$B$10)</c:f>
              <c:strCache>
                <c:ptCount val="6"/>
                <c:pt idx="0">
                  <c:v>Administrativo Especial</c:v>
                </c:pt>
                <c:pt idx="1">
                  <c:v>Mixto</c:v>
                </c:pt>
                <c:pt idx="2">
                  <c:v>Obras</c:v>
                </c:pt>
                <c:pt idx="3">
                  <c:v>Privado</c:v>
                </c:pt>
                <c:pt idx="4">
                  <c:v>Servicios</c:v>
                </c:pt>
                <c:pt idx="5">
                  <c:v>Suministro</c:v>
                </c:pt>
              </c:strCache>
            </c:strRef>
          </c:cat>
          <c:val>
            <c:numRef>
              <c:f>('Tipo contrato'!$D$5,'Tipo contrato'!$D$6:$D$10)</c:f>
              <c:numCache>
                <c:formatCode>"€"#,##0.00_);[Red]\("€"#,##0.00\)</c:formatCode>
                <c:ptCount val="6"/>
                <c:pt idx="0">
                  <c:v>320059.64999999997</c:v>
                </c:pt>
                <c:pt idx="1">
                  <c:v>598978.62</c:v>
                </c:pt>
                <c:pt idx="2">
                  <c:v>6796246.9799999995</c:v>
                </c:pt>
                <c:pt idx="3">
                  <c:v>328155.44</c:v>
                </c:pt>
                <c:pt idx="4">
                  <c:v>165751157.45000005</c:v>
                </c:pt>
                <c:pt idx="5">
                  <c:v>2692457.1000000006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270-4EE1-A514-934FBB051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7910400"/>
        <c:axId val="57911936"/>
        <c:axId val="0"/>
      </c:bar3DChart>
      <c:catAx>
        <c:axId val="579104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57911936"/>
        <c:crosses val="autoZero"/>
        <c:auto val="1"/>
        <c:lblAlgn val="ctr"/>
        <c:lblOffset val="100"/>
        <c:noMultiLvlLbl val="0"/>
      </c:catAx>
      <c:valAx>
        <c:axId val="57911936"/>
        <c:scaling>
          <c:orientation val="minMax"/>
        </c:scaling>
        <c:delete val="0"/>
        <c:axPos val="t"/>
        <c:majorGridlines/>
        <c:numFmt formatCode="&quot;€&quot;#,##0.00_);[Red]\(&quot;€&quot;#,##0.00\)" sourceLinked="1"/>
        <c:majorTickMark val="out"/>
        <c:minorTickMark val="none"/>
        <c:tickLblPos val="nextTo"/>
        <c:crossAx val="5791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689212</xdr:colOff>
      <xdr:row>33</xdr:row>
      <xdr:rowOff>160020</xdr:rowOff>
    </xdr:from>
    <xdr:to>
      <xdr:col>5</xdr:col>
      <xdr:colOff>116006</xdr:colOff>
      <xdr:row>47</xdr:row>
      <xdr:rowOff>95534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944880</xdr:colOff>
      <xdr:row>9</xdr:row>
      <xdr:rowOff>83820</xdr:rowOff>
    </xdr:from>
    <xdr:to>
      <xdr:col>5</xdr:col>
      <xdr:colOff>15240</xdr:colOff>
      <xdr:row>23</xdr:row>
      <xdr:rowOff>163773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13</xdr:row>
      <xdr:rowOff>38100</xdr:rowOff>
    </xdr:from>
    <xdr:to>
      <xdr:col>4</xdr:col>
      <xdr:colOff>670560</xdr:colOff>
      <xdr:row>30</xdr:row>
      <xdr:rowOff>60960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34119</xdr:rowOff>
    </xdr:from>
    <xdr:to>
      <xdr:col>4</xdr:col>
      <xdr:colOff>1173707</xdr:colOff>
      <xdr:row>48</xdr:row>
      <xdr:rowOff>163772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>
      <pane xSplit="2" ySplit="1" topLeftCell="C142" activePane="bottomRight" state="frozen"/>
      <selection pane="topRight" activeCell="B1" sqref="B1"/>
      <selection pane="bottomLeft" activeCell="A2" sqref="A2"/>
      <selection pane="bottomRight" activeCell="C155" sqref="C155"/>
    </sheetView>
  </sheetViews>
  <sheetFormatPr baseColWidth="10" defaultColWidth="8.69921875" defaultRowHeight="12.4" x14ac:dyDescent="0.3"/>
  <cols>
    <col min="1" max="1" width="8.69921875" style="23"/>
    <col min="2" max="2" width="11.59765625" style="23" customWidth="1"/>
    <col min="3" max="3" width="36.19921875" style="37" customWidth="1"/>
    <col min="4" max="4" width="11.19921875" style="1" customWidth="1"/>
    <col min="5" max="5" width="11.19921875" style="22" customWidth="1"/>
    <col min="6" max="6" width="9.5" style="1" customWidth="1"/>
    <col min="7" max="7" width="15.8984375" style="1" hidden="1" customWidth="1"/>
    <col min="8" max="8" width="16.09765625" style="1" hidden="1" customWidth="1"/>
    <col min="9" max="9" width="14.5" style="1" hidden="1" customWidth="1"/>
    <col min="10" max="10" width="14.796875" style="1" customWidth="1"/>
    <col min="11" max="16384" width="8.69921875" style="23"/>
  </cols>
  <sheetData>
    <row r="1" spans="1:10" ht="37.65" thickBot="1" x14ac:dyDescent="0.35">
      <c r="B1" s="24" t="s">
        <v>56</v>
      </c>
      <c r="C1" s="25" t="s">
        <v>55</v>
      </c>
      <c r="D1" s="16" t="s">
        <v>54</v>
      </c>
      <c r="E1" s="16" t="s">
        <v>53</v>
      </c>
      <c r="F1" s="16" t="s">
        <v>52</v>
      </c>
      <c r="G1" s="17" t="s">
        <v>51</v>
      </c>
      <c r="H1" s="17" t="s">
        <v>50</v>
      </c>
      <c r="I1" s="16" t="s">
        <v>49</v>
      </c>
      <c r="J1" s="17" t="s">
        <v>48</v>
      </c>
    </row>
    <row r="2" spans="1:10" ht="86.55" x14ac:dyDescent="0.3">
      <c r="A2" s="23">
        <v>1</v>
      </c>
      <c r="B2" s="14" t="s">
        <v>163</v>
      </c>
      <c r="C2" s="26" t="s">
        <v>164</v>
      </c>
      <c r="D2" s="19" t="s">
        <v>165</v>
      </c>
      <c r="E2" s="19" t="s">
        <v>1</v>
      </c>
      <c r="F2" s="19" t="s">
        <v>0</v>
      </c>
      <c r="G2" s="15" t="s">
        <v>300</v>
      </c>
      <c r="H2" s="15" t="s">
        <v>301</v>
      </c>
      <c r="I2" s="15" t="s">
        <v>299</v>
      </c>
      <c r="J2" s="15">
        <v>17920.41</v>
      </c>
    </row>
    <row r="3" spans="1:10" ht="24.75" x14ac:dyDescent="0.3">
      <c r="A3" s="23">
        <v>1</v>
      </c>
      <c r="B3" s="5" t="s">
        <v>193</v>
      </c>
      <c r="C3" s="27" t="s">
        <v>194</v>
      </c>
      <c r="D3" s="6" t="s">
        <v>165</v>
      </c>
      <c r="E3" s="6" t="s">
        <v>1</v>
      </c>
      <c r="F3" s="6" t="s">
        <v>0</v>
      </c>
      <c r="G3" s="7">
        <v>309592</v>
      </c>
      <c r="H3" s="7">
        <v>368462.83</v>
      </c>
      <c r="I3" s="7">
        <v>240356.18</v>
      </c>
      <c r="J3" s="7">
        <v>290830.98</v>
      </c>
    </row>
    <row r="4" spans="1:10" ht="99.4" thickBot="1" x14ac:dyDescent="0.35">
      <c r="A4" s="23">
        <v>1</v>
      </c>
      <c r="B4" s="8" t="s">
        <v>181</v>
      </c>
      <c r="C4" s="29" t="s">
        <v>182</v>
      </c>
      <c r="D4" s="9" t="s">
        <v>165</v>
      </c>
      <c r="E4" s="9" t="s">
        <v>1</v>
      </c>
      <c r="F4" s="9" t="s">
        <v>0</v>
      </c>
      <c r="G4" s="10" t="s">
        <v>291</v>
      </c>
      <c r="H4" s="10" t="s">
        <v>292</v>
      </c>
      <c r="I4" s="10" t="s">
        <v>298</v>
      </c>
      <c r="J4" s="10">
        <v>11308.26</v>
      </c>
    </row>
    <row r="5" spans="1:10" ht="37.1" x14ac:dyDescent="0.3">
      <c r="A5" s="23">
        <v>1</v>
      </c>
      <c r="B5" s="2" t="s">
        <v>260</v>
      </c>
      <c r="C5" s="30" t="s">
        <v>261</v>
      </c>
      <c r="D5" s="3" t="s">
        <v>40</v>
      </c>
      <c r="E5" s="3" t="s">
        <v>1</v>
      </c>
      <c r="F5" s="3" t="s">
        <v>0</v>
      </c>
      <c r="G5" s="4">
        <v>150724.76</v>
      </c>
      <c r="H5" s="4">
        <v>182376.95999999999</v>
      </c>
      <c r="I5" s="4">
        <v>137240.20000000001</v>
      </c>
      <c r="J5" s="4">
        <v>166060.64000000001</v>
      </c>
    </row>
    <row r="6" spans="1:10" ht="50" thickBot="1" x14ac:dyDescent="0.35">
      <c r="A6" s="23">
        <v>1</v>
      </c>
      <c r="B6" s="5" t="s">
        <v>206</v>
      </c>
      <c r="C6" s="27" t="s">
        <v>207</v>
      </c>
      <c r="D6" s="6" t="s">
        <v>208</v>
      </c>
      <c r="E6" s="6" t="s">
        <v>1</v>
      </c>
      <c r="F6" s="6" t="s">
        <v>0</v>
      </c>
      <c r="G6" s="7">
        <v>96692.31</v>
      </c>
      <c r="H6" s="7">
        <v>107190</v>
      </c>
      <c r="I6" s="7">
        <v>95990.31</v>
      </c>
      <c r="J6" s="7">
        <v>106340.58</v>
      </c>
    </row>
    <row r="7" spans="1:10" ht="61.8" x14ac:dyDescent="0.3">
      <c r="A7" s="23">
        <v>1</v>
      </c>
      <c r="B7" s="2" t="s">
        <v>24</v>
      </c>
      <c r="C7" s="30" t="s">
        <v>23</v>
      </c>
      <c r="D7" s="3" t="s">
        <v>22</v>
      </c>
      <c r="E7" s="3" t="s">
        <v>1</v>
      </c>
      <c r="F7" s="3" t="s">
        <v>0</v>
      </c>
      <c r="G7" s="4">
        <v>1553719.01</v>
      </c>
      <c r="H7" s="4">
        <v>1880000</v>
      </c>
      <c r="I7" s="3" t="s">
        <v>21</v>
      </c>
      <c r="J7" s="4">
        <v>1880000</v>
      </c>
    </row>
    <row r="8" spans="1:10" ht="50" thickBot="1" x14ac:dyDescent="0.35">
      <c r="A8" s="23">
        <v>1</v>
      </c>
      <c r="B8" s="5" t="s">
        <v>126</v>
      </c>
      <c r="C8" s="27" t="s">
        <v>127</v>
      </c>
      <c r="D8" s="6" t="s">
        <v>22</v>
      </c>
      <c r="E8" s="6" t="s">
        <v>1</v>
      </c>
      <c r="F8" s="6" t="s">
        <v>0</v>
      </c>
      <c r="G8" s="7">
        <v>2066115.7</v>
      </c>
      <c r="H8" s="7">
        <v>2500000</v>
      </c>
      <c r="I8" s="6" t="s">
        <v>128</v>
      </c>
      <c r="J8" s="18">
        <v>2500000</v>
      </c>
    </row>
    <row r="9" spans="1:10" ht="12.9" customHeight="1" thickBot="1" x14ac:dyDescent="0.35">
      <c r="A9" s="127">
        <v>1</v>
      </c>
      <c r="B9" s="128" t="s">
        <v>65</v>
      </c>
      <c r="C9" s="147" t="s">
        <v>66</v>
      </c>
      <c r="D9" s="132" t="s">
        <v>27</v>
      </c>
      <c r="E9" s="132" t="s">
        <v>1</v>
      </c>
      <c r="F9" s="132" t="s">
        <v>0</v>
      </c>
      <c r="G9" s="3" t="s">
        <v>67</v>
      </c>
      <c r="H9" s="3" t="s">
        <v>68</v>
      </c>
      <c r="I9" s="3" t="s">
        <v>69</v>
      </c>
      <c r="J9" s="4"/>
    </row>
    <row r="10" spans="1:10" ht="12.9" thickBot="1" x14ac:dyDescent="0.35">
      <c r="A10" s="127"/>
      <c r="B10" s="135"/>
      <c r="C10" s="145"/>
      <c r="D10" s="134"/>
      <c r="E10" s="134"/>
      <c r="F10" s="134"/>
      <c r="G10" s="19"/>
      <c r="H10" s="19"/>
      <c r="I10" s="19"/>
      <c r="J10" s="4"/>
    </row>
    <row r="11" spans="1:10" x14ac:dyDescent="0.3">
      <c r="A11" s="127"/>
      <c r="B11" s="138"/>
      <c r="C11" s="146"/>
      <c r="D11" s="142"/>
      <c r="E11" s="142"/>
      <c r="F11" s="142"/>
      <c r="G11" s="19"/>
      <c r="H11" s="19"/>
      <c r="I11" s="19"/>
      <c r="J11" s="4"/>
    </row>
    <row r="12" spans="1:10" ht="24.75" x14ac:dyDescent="0.3">
      <c r="A12" s="23">
        <v>1</v>
      </c>
      <c r="B12" s="5" t="s">
        <v>289</v>
      </c>
      <c r="C12" s="27" t="s">
        <v>290</v>
      </c>
      <c r="D12" s="6" t="s">
        <v>27</v>
      </c>
      <c r="E12" s="6" t="s">
        <v>1</v>
      </c>
      <c r="F12" s="6" t="s">
        <v>0</v>
      </c>
      <c r="G12" s="7">
        <v>3651139.86</v>
      </c>
      <c r="H12" s="7">
        <v>4417879.2300000004</v>
      </c>
      <c r="I12" s="7">
        <v>5533315</v>
      </c>
      <c r="J12" s="7"/>
    </row>
    <row r="13" spans="1:10" ht="37.65" thickBot="1" x14ac:dyDescent="0.35">
      <c r="A13" s="23">
        <v>1</v>
      </c>
      <c r="B13" s="5" t="s">
        <v>239</v>
      </c>
      <c r="C13" s="27" t="s">
        <v>240</v>
      </c>
      <c r="D13" s="6" t="s">
        <v>27</v>
      </c>
      <c r="E13" s="6" t="s">
        <v>1</v>
      </c>
      <c r="F13" s="6" t="s">
        <v>0</v>
      </c>
      <c r="G13" s="6" t="s">
        <v>241</v>
      </c>
      <c r="H13" s="6" t="s">
        <v>241</v>
      </c>
      <c r="I13" s="6" t="s">
        <v>242</v>
      </c>
      <c r="J13" s="7">
        <v>89764.54</v>
      </c>
    </row>
    <row r="14" spans="1:10" ht="24.75" x14ac:dyDescent="0.3">
      <c r="A14" s="23">
        <v>1</v>
      </c>
      <c r="B14" s="2" t="s">
        <v>32</v>
      </c>
      <c r="C14" s="30" t="s">
        <v>31</v>
      </c>
      <c r="D14" s="3" t="s">
        <v>2</v>
      </c>
      <c r="E14" s="3" t="s">
        <v>1</v>
      </c>
      <c r="F14" s="3" t="s">
        <v>0</v>
      </c>
      <c r="G14" s="4">
        <v>78520</v>
      </c>
      <c r="H14" s="4">
        <v>95009.2</v>
      </c>
      <c r="I14" s="4">
        <v>75295</v>
      </c>
      <c r="J14" s="4">
        <v>91106.95</v>
      </c>
    </row>
    <row r="15" spans="1:10" ht="12.4" customHeight="1" x14ac:dyDescent="0.3">
      <c r="A15" s="127">
        <v>1</v>
      </c>
      <c r="B15" s="137" t="s">
        <v>76</v>
      </c>
      <c r="C15" s="144" t="s">
        <v>77</v>
      </c>
      <c r="D15" s="141" t="s">
        <v>2</v>
      </c>
      <c r="E15" s="141" t="s">
        <v>1</v>
      </c>
      <c r="F15" s="141" t="s">
        <v>0</v>
      </c>
      <c r="G15" s="6" t="s">
        <v>78</v>
      </c>
      <c r="H15" s="6" t="s">
        <v>79</v>
      </c>
      <c r="I15" s="6" t="s">
        <v>80</v>
      </c>
      <c r="J15" s="7">
        <v>58080</v>
      </c>
    </row>
    <row r="16" spans="1:10" x14ac:dyDescent="0.3">
      <c r="A16" s="127"/>
      <c r="B16" s="135"/>
      <c r="C16" s="145"/>
      <c r="D16" s="134"/>
      <c r="E16" s="134"/>
      <c r="F16" s="134"/>
      <c r="G16" s="6"/>
      <c r="H16" s="6"/>
      <c r="I16" s="6"/>
      <c r="J16" s="7">
        <v>11369.16</v>
      </c>
    </row>
    <row r="17" spans="1:10" x14ac:dyDescent="0.3">
      <c r="A17" s="127"/>
      <c r="B17" s="138"/>
      <c r="C17" s="146"/>
      <c r="D17" s="142"/>
      <c r="E17" s="142"/>
      <c r="F17" s="142"/>
      <c r="G17" s="6"/>
      <c r="H17" s="6"/>
      <c r="I17" s="6"/>
      <c r="J17" s="7">
        <v>5747.5</v>
      </c>
    </row>
    <row r="18" spans="1:10" ht="11.85" customHeight="1" x14ac:dyDescent="0.3">
      <c r="A18" s="127">
        <v>1</v>
      </c>
      <c r="B18" s="137" t="s">
        <v>269</v>
      </c>
      <c r="C18" s="144" t="s">
        <v>270</v>
      </c>
      <c r="D18" s="141" t="s">
        <v>2</v>
      </c>
      <c r="E18" s="141" t="s">
        <v>1</v>
      </c>
      <c r="F18" s="141" t="s">
        <v>0</v>
      </c>
      <c r="G18" s="6" t="s">
        <v>271</v>
      </c>
      <c r="H18" s="6" t="s">
        <v>272</v>
      </c>
      <c r="I18" s="6" t="s">
        <v>273</v>
      </c>
      <c r="J18" s="7">
        <v>24749.95</v>
      </c>
    </row>
    <row r="19" spans="1:10" x14ac:dyDescent="0.3">
      <c r="A19" s="127"/>
      <c r="B19" s="135"/>
      <c r="C19" s="145"/>
      <c r="D19" s="134"/>
      <c r="E19" s="134"/>
      <c r="F19" s="134"/>
      <c r="G19" s="6"/>
      <c r="H19" s="6"/>
      <c r="I19" s="6"/>
      <c r="J19" s="7">
        <v>69079.61</v>
      </c>
    </row>
    <row r="20" spans="1:10" x14ac:dyDescent="0.3">
      <c r="A20" s="127"/>
      <c r="B20" s="135"/>
      <c r="C20" s="145"/>
      <c r="D20" s="134"/>
      <c r="E20" s="134"/>
      <c r="F20" s="134"/>
      <c r="G20" s="6"/>
      <c r="H20" s="6"/>
      <c r="I20" s="6"/>
      <c r="J20" s="7">
        <v>27799.75</v>
      </c>
    </row>
    <row r="21" spans="1:10" x14ac:dyDescent="0.3">
      <c r="A21" s="127"/>
      <c r="B21" s="135"/>
      <c r="C21" s="145"/>
      <c r="D21" s="134"/>
      <c r="E21" s="134"/>
      <c r="F21" s="134"/>
      <c r="G21" s="6"/>
      <c r="H21" s="6"/>
      <c r="I21" s="6"/>
      <c r="J21" s="7">
        <v>51347.38</v>
      </c>
    </row>
    <row r="22" spans="1:10" x14ac:dyDescent="0.3">
      <c r="A22" s="127"/>
      <c r="B22" s="135"/>
      <c r="C22" s="145"/>
      <c r="D22" s="134"/>
      <c r="E22" s="134"/>
      <c r="F22" s="134"/>
      <c r="G22" s="6"/>
      <c r="H22" s="6"/>
      <c r="I22" s="6"/>
      <c r="J22" s="7">
        <v>42000.19</v>
      </c>
    </row>
    <row r="23" spans="1:10" x14ac:dyDescent="0.3">
      <c r="A23" s="127"/>
      <c r="B23" s="135"/>
      <c r="C23" s="145"/>
      <c r="D23" s="134"/>
      <c r="E23" s="134"/>
      <c r="F23" s="134"/>
      <c r="G23" s="6"/>
      <c r="H23" s="6"/>
      <c r="I23" s="6"/>
      <c r="J23" s="7">
        <v>39600.18</v>
      </c>
    </row>
    <row r="24" spans="1:10" x14ac:dyDescent="0.3">
      <c r="A24" s="127"/>
      <c r="B24" s="138"/>
      <c r="C24" s="146"/>
      <c r="D24" s="142"/>
      <c r="E24" s="142"/>
      <c r="F24" s="142"/>
      <c r="G24" s="6"/>
      <c r="H24" s="6"/>
      <c r="I24" s="6"/>
      <c r="J24" s="7">
        <v>11999.33</v>
      </c>
    </row>
    <row r="25" spans="1:10" ht="24.75" x14ac:dyDescent="0.3">
      <c r="A25" s="23">
        <v>1</v>
      </c>
      <c r="B25" s="5" t="s">
        <v>220</v>
      </c>
      <c r="C25" s="27" t="s">
        <v>221</v>
      </c>
      <c r="D25" s="6" t="s">
        <v>2</v>
      </c>
      <c r="E25" s="6" t="s">
        <v>1</v>
      </c>
      <c r="F25" s="6" t="s">
        <v>0</v>
      </c>
      <c r="G25" s="7">
        <v>149970758</v>
      </c>
      <c r="H25" s="7">
        <v>164967833.80000001</v>
      </c>
      <c r="I25" s="7">
        <v>146811285.59999999</v>
      </c>
      <c r="J25" s="7">
        <v>161492414.19999999</v>
      </c>
    </row>
    <row r="26" spans="1:10" ht="22.05" customHeight="1" x14ac:dyDescent="0.3">
      <c r="A26" s="23">
        <v>1</v>
      </c>
      <c r="B26" s="5" t="s">
        <v>30</v>
      </c>
      <c r="C26" s="27" t="s">
        <v>29</v>
      </c>
      <c r="D26" s="6" t="s">
        <v>2</v>
      </c>
      <c r="E26" s="6" t="s">
        <v>1</v>
      </c>
      <c r="F26" s="6" t="s">
        <v>0</v>
      </c>
      <c r="G26" s="7">
        <v>248760.33</v>
      </c>
      <c r="H26" s="7">
        <v>301000</v>
      </c>
      <c r="I26" s="6" t="s">
        <v>28</v>
      </c>
      <c r="J26" s="7">
        <v>301000</v>
      </c>
    </row>
    <row r="27" spans="1:10" ht="24.75" x14ac:dyDescent="0.3">
      <c r="A27" s="23">
        <v>1</v>
      </c>
      <c r="B27" s="5" t="s">
        <v>12</v>
      </c>
      <c r="C27" s="27" t="s">
        <v>11</v>
      </c>
      <c r="D27" s="6" t="s">
        <v>2</v>
      </c>
      <c r="E27" s="6" t="s">
        <v>1</v>
      </c>
      <c r="F27" s="6" t="s">
        <v>0</v>
      </c>
      <c r="G27" s="7">
        <v>154514.22</v>
      </c>
      <c r="H27" s="7">
        <v>169965.64</v>
      </c>
      <c r="I27" s="7">
        <v>146634</v>
      </c>
      <c r="J27" s="7">
        <v>161297.4</v>
      </c>
    </row>
    <row r="28" spans="1:10" ht="49.45" x14ac:dyDescent="0.3">
      <c r="A28" s="23">
        <v>1</v>
      </c>
      <c r="B28" s="5" t="s">
        <v>17</v>
      </c>
      <c r="C28" s="27" t="s">
        <v>16</v>
      </c>
      <c r="D28" s="6" t="s">
        <v>2</v>
      </c>
      <c r="E28" s="6" t="s">
        <v>1</v>
      </c>
      <c r="F28" s="6" t="s">
        <v>0</v>
      </c>
      <c r="G28" s="6" t="s">
        <v>15</v>
      </c>
      <c r="H28" s="6" t="s">
        <v>14</v>
      </c>
      <c r="I28" s="6" t="s">
        <v>13</v>
      </c>
      <c r="J28" s="7">
        <v>292699</v>
      </c>
    </row>
    <row r="29" spans="1:10" ht="14" customHeight="1" x14ac:dyDescent="0.3">
      <c r="A29" s="23">
        <v>1</v>
      </c>
      <c r="B29" s="5" t="s">
        <v>4</v>
      </c>
      <c r="C29" s="27" t="s">
        <v>3</v>
      </c>
      <c r="D29" s="6" t="s">
        <v>2</v>
      </c>
      <c r="E29" s="6" t="s">
        <v>1</v>
      </c>
      <c r="F29" s="6" t="s">
        <v>0</v>
      </c>
      <c r="G29" s="7">
        <v>123748.42</v>
      </c>
      <c r="H29" s="7">
        <v>149735.59</v>
      </c>
      <c r="I29" s="7">
        <v>89717.6</v>
      </c>
      <c r="J29" s="7">
        <v>108558.3</v>
      </c>
    </row>
    <row r="30" spans="1:10" ht="17.75" customHeight="1" x14ac:dyDescent="0.3">
      <c r="A30" s="23">
        <v>1</v>
      </c>
      <c r="B30" s="5" t="s">
        <v>70</v>
      </c>
      <c r="C30" s="27" t="s">
        <v>71</v>
      </c>
      <c r="D30" s="6" t="s">
        <v>2</v>
      </c>
      <c r="E30" s="6" t="s">
        <v>1</v>
      </c>
      <c r="F30" s="6" t="s">
        <v>0</v>
      </c>
      <c r="G30" s="7" t="s">
        <v>72</v>
      </c>
      <c r="H30" s="7" t="s">
        <v>73</v>
      </c>
      <c r="I30" s="6" t="s">
        <v>74</v>
      </c>
      <c r="J30" s="7">
        <v>424593</v>
      </c>
    </row>
    <row r="31" spans="1:10" ht="24.75" x14ac:dyDescent="0.3">
      <c r="A31" s="23">
        <v>1</v>
      </c>
      <c r="B31" s="5" t="s">
        <v>101</v>
      </c>
      <c r="C31" s="27" t="s">
        <v>102</v>
      </c>
      <c r="D31" s="6" t="s">
        <v>2</v>
      </c>
      <c r="E31" s="6" t="s">
        <v>1</v>
      </c>
      <c r="F31" s="6" t="s">
        <v>0</v>
      </c>
      <c r="G31" s="7">
        <v>192675.62</v>
      </c>
      <c r="H31" s="7">
        <v>211978.93</v>
      </c>
      <c r="I31" s="7">
        <v>192675.62</v>
      </c>
      <c r="J31" s="7">
        <v>211978.93</v>
      </c>
    </row>
    <row r="32" spans="1:10" ht="24.75" x14ac:dyDescent="0.3">
      <c r="A32" s="23">
        <v>1</v>
      </c>
      <c r="B32" s="5" t="s">
        <v>124</v>
      </c>
      <c r="C32" s="28" t="s">
        <v>125</v>
      </c>
      <c r="D32" s="6" t="s">
        <v>2</v>
      </c>
      <c r="E32" s="6" t="s">
        <v>1</v>
      </c>
      <c r="F32" s="6" t="s">
        <v>0</v>
      </c>
      <c r="G32" s="7">
        <v>74351.56</v>
      </c>
      <c r="H32" s="7">
        <v>89965.39</v>
      </c>
      <c r="I32" s="7">
        <v>72500</v>
      </c>
      <c r="J32" s="7">
        <v>87725</v>
      </c>
    </row>
    <row r="33" spans="1:10" ht="14" customHeight="1" x14ac:dyDescent="0.3">
      <c r="A33" s="23">
        <v>1</v>
      </c>
      <c r="B33" s="5" t="s">
        <v>108</v>
      </c>
      <c r="C33" s="27" t="s">
        <v>109</v>
      </c>
      <c r="D33" s="6" t="s">
        <v>2</v>
      </c>
      <c r="E33" s="6" t="s">
        <v>1</v>
      </c>
      <c r="F33" s="6" t="s">
        <v>0</v>
      </c>
      <c r="G33" s="6" t="s">
        <v>110</v>
      </c>
      <c r="H33" s="6" t="s">
        <v>111</v>
      </c>
      <c r="I33" s="6" t="s">
        <v>112</v>
      </c>
      <c r="J33" s="7">
        <v>167508</v>
      </c>
    </row>
    <row r="34" spans="1:10" ht="15.05" customHeight="1" x14ac:dyDescent="0.3">
      <c r="A34" s="127">
        <v>1</v>
      </c>
      <c r="B34" s="137" t="s">
        <v>92</v>
      </c>
      <c r="C34" s="144" t="s">
        <v>93</v>
      </c>
      <c r="D34" s="141" t="s">
        <v>2</v>
      </c>
      <c r="E34" s="141" t="s">
        <v>1</v>
      </c>
      <c r="F34" s="141" t="s">
        <v>0</v>
      </c>
      <c r="G34" s="6" t="s">
        <v>94</v>
      </c>
      <c r="H34" s="6" t="s">
        <v>95</v>
      </c>
      <c r="I34" s="6" t="s">
        <v>114</v>
      </c>
      <c r="J34" s="7">
        <v>23589.119999999999</v>
      </c>
    </row>
    <row r="35" spans="1:10" x14ac:dyDescent="0.3">
      <c r="A35" s="127"/>
      <c r="B35" s="138"/>
      <c r="C35" s="146"/>
      <c r="D35" s="142"/>
      <c r="E35" s="142"/>
      <c r="F35" s="142"/>
      <c r="G35" s="6"/>
      <c r="H35" s="6"/>
      <c r="I35" s="6"/>
      <c r="J35" s="7">
        <v>25170.22</v>
      </c>
    </row>
    <row r="36" spans="1:10" x14ac:dyDescent="0.3">
      <c r="A36" s="23">
        <v>1</v>
      </c>
      <c r="B36" s="5" t="s">
        <v>255</v>
      </c>
      <c r="C36" s="27" t="s">
        <v>256</v>
      </c>
      <c r="D36" s="6" t="s">
        <v>2</v>
      </c>
      <c r="E36" s="6" t="s">
        <v>1</v>
      </c>
      <c r="F36" s="6" t="s">
        <v>0</v>
      </c>
      <c r="G36" s="7">
        <v>88954.72</v>
      </c>
      <c r="H36" s="7">
        <v>107635.21</v>
      </c>
      <c r="I36" s="7">
        <v>54979.17</v>
      </c>
      <c r="J36" s="7">
        <v>66524.789999999994</v>
      </c>
    </row>
    <row r="37" spans="1:10" ht="37.1" x14ac:dyDescent="0.3">
      <c r="A37" s="23">
        <v>1</v>
      </c>
      <c r="B37" s="5" t="s">
        <v>121</v>
      </c>
      <c r="C37" s="28" t="s">
        <v>122</v>
      </c>
      <c r="D37" s="6" t="s">
        <v>2</v>
      </c>
      <c r="E37" s="6" t="s">
        <v>1</v>
      </c>
      <c r="F37" s="6" t="s">
        <v>0</v>
      </c>
      <c r="G37" s="7">
        <v>57460</v>
      </c>
      <c r="H37" s="7">
        <v>59758.400000000001</v>
      </c>
      <c r="I37" s="6" t="s">
        <v>123</v>
      </c>
      <c r="J37" s="7">
        <v>59758.400000000001</v>
      </c>
    </row>
    <row r="38" spans="1:10" ht="14.55" customHeight="1" x14ac:dyDescent="0.3">
      <c r="A38" s="143">
        <v>1</v>
      </c>
      <c r="B38" s="137" t="s">
        <v>168</v>
      </c>
      <c r="C38" s="139" t="s">
        <v>169</v>
      </c>
      <c r="D38" s="141" t="s">
        <v>2</v>
      </c>
      <c r="E38" s="141" t="s">
        <v>1</v>
      </c>
      <c r="F38" s="141" t="s">
        <v>0</v>
      </c>
      <c r="G38" s="6" t="s">
        <v>170</v>
      </c>
      <c r="H38" s="6" t="s">
        <v>171</v>
      </c>
      <c r="I38" s="6" t="s">
        <v>172</v>
      </c>
      <c r="J38" s="7">
        <v>54994.5</v>
      </c>
    </row>
    <row r="39" spans="1:10" x14ac:dyDescent="0.3">
      <c r="A39" s="143"/>
      <c r="B39" s="138"/>
      <c r="C39" s="140"/>
      <c r="D39" s="142"/>
      <c r="E39" s="142"/>
      <c r="F39" s="142"/>
      <c r="G39" s="6"/>
      <c r="H39" s="6"/>
      <c r="I39" s="6"/>
      <c r="J39" s="7">
        <v>54994.5</v>
      </c>
    </row>
    <row r="40" spans="1:10" ht="20.95" customHeight="1" x14ac:dyDescent="0.3">
      <c r="A40" s="127">
        <v>1</v>
      </c>
      <c r="B40" s="137" t="s">
        <v>134</v>
      </c>
      <c r="C40" s="139" t="s">
        <v>135</v>
      </c>
      <c r="D40" s="141" t="s">
        <v>2</v>
      </c>
      <c r="E40" s="141" t="s">
        <v>1</v>
      </c>
      <c r="F40" s="141" t="s">
        <v>0</v>
      </c>
      <c r="G40" s="6" t="s">
        <v>136</v>
      </c>
      <c r="H40" s="6" t="s">
        <v>137</v>
      </c>
      <c r="I40" s="6" t="s">
        <v>138</v>
      </c>
      <c r="J40" s="7">
        <v>74657</v>
      </c>
    </row>
    <row r="41" spans="1:10" x14ac:dyDescent="0.3">
      <c r="A41" s="127"/>
      <c r="B41" s="138"/>
      <c r="C41" s="140"/>
      <c r="D41" s="142"/>
      <c r="E41" s="142"/>
      <c r="F41" s="142"/>
      <c r="G41" s="6"/>
      <c r="H41" s="6"/>
      <c r="I41" s="6"/>
      <c r="J41" s="7">
        <v>12150</v>
      </c>
    </row>
    <row r="42" spans="1:10" ht="12.9" customHeight="1" x14ac:dyDescent="0.3">
      <c r="A42" s="127">
        <v>1</v>
      </c>
      <c r="B42" s="137" t="s">
        <v>156</v>
      </c>
      <c r="C42" s="139" t="s">
        <v>157</v>
      </c>
      <c r="D42" s="141" t="s">
        <v>2</v>
      </c>
      <c r="E42" s="141" t="s">
        <v>1</v>
      </c>
      <c r="F42" s="141" t="s">
        <v>0</v>
      </c>
      <c r="G42" s="6" t="s">
        <v>158</v>
      </c>
      <c r="H42" s="6" t="s">
        <v>159</v>
      </c>
      <c r="I42" s="6" t="s">
        <v>160</v>
      </c>
      <c r="J42" s="7">
        <v>41221.75</v>
      </c>
    </row>
    <row r="43" spans="1:10" x14ac:dyDescent="0.3">
      <c r="A43" s="127"/>
      <c r="B43" s="135"/>
      <c r="C43" s="136"/>
      <c r="D43" s="134"/>
      <c r="E43" s="134"/>
      <c r="F43" s="134"/>
      <c r="G43" s="6"/>
      <c r="H43" s="6"/>
      <c r="I43" s="6"/>
      <c r="J43" s="7">
        <v>52385.26</v>
      </c>
    </row>
    <row r="44" spans="1:10" x14ac:dyDescent="0.3">
      <c r="A44" s="127"/>
      <c r="B44" s="138"/>
      <c r="C44" s="140"/>
      <c r="D44" s="142"/>
      <c r="E44" s="142"/>
      <c r="F44" s="142"/>
      <c r="G44" s="6"/>
      <c r="H44" s="6"/>
      <c r="I44" s="6"/>
      <c r="J44" s="7">
        <v>4199.9799999999996</v>
      </c>
    </row>
    <row r="45" spans="1:10" ht="24.75" x14ac:dyDescent="0.3">
      <c r="A45" s="23">
        <v>1</v>
      </c>
      <c r="B45" s="5" t="s">
        <v>227</v>
      </c>
      <c r="C45" s="27" t="s">
        <v>228</v>
      </c>
      <c r="D45" s="6" t="s">
        <v>2</v>
      </c>
      <c r="E45" s="6" t="s">
        <v>1</v>
      </c>
      <c r="F45" s="6" t="s">
        <v>0</v>
      </c>
      <c r="G45" s="7">
        <v>99982.55</v>
      </c>
      <c r="H45" s="7">
        <v>120978.89</v>
      </c>
      <c r="I45" s="7">
        <v>99982.55</v>
      </c>
      <c r="J45" s="7">
        <v>120978.89</v>
      </c>
    </row>
    <row r="46" spans="1:10" ht="49.45" x14ac:dyDescent="0.3">
      <c r="A46" s="23">
        <v>1</v>
      </c>
      <c r="B46" s="5" t="s">
        <v>178</v>
      </c>
      <c r="C46" s="27" t="s">
        <v>179</v>
      </c>
      <c r="D46" s="6" t="s">
        <v>2</v>
      </c>
      <c r="E46" s="6" t="s">
        <v>1</v>
      </c>
      <c r="F46" s="6" t="s">
        <v>0</v>
      </c>
      <c r="G46" s="7">
        <v>555771.81000000006</v>
      </c>
      <c r="H46" s="7">
        <v>611348.99</v>
      </c>
      <c r="I46" s="6" t="s">
        <v>180</v>
      </c>
      <c r="J46" s="7">
        <v>611348.99</v>
      </c>
    </row>
    <row r="47" spans="1:10" ht="13.45" customHeight="1" x14ac:dyDescent="0.3">
      <c r="A47" s="127">
        <v>1</v>
      </c>
      <c r="B47" s="137" t="s">
        <v>173</v>
      </c>
      <c r="C47" s="139" t="s">
        <v>174</v>
      </c>
      <c r="D47" s="141" t="s">
        <v>2</v>
      </c>
      <c r="E47" s="141" t="s">
        <v>1</v>
      </c>
      <c r="F47" s="141" t="s">
        <v>0</v>
      </c>
      <c r="G47" s="6" t="s">
        <v>175</v>
      </c>
      <c r="H47" s="6" t="s">
        <v>176</v>
      </c>
      <c r="I47" s="6" t="s">
        <v>177</v>
      </c>
      <c r="J47" s="7">
        <v>24747</v>
      </c>
    </row>
    <row r="48" spans="1:10" ht="14.55" customHeight="1" x14ac:dyDescent="0.3">
      <c r="A48" s="127"/>
      <c r="B48" s="135"/>
      <c r="C48" s="136"/>
      <c r="D48" s="134"/>
      <c r="E48" s="134"/>
      <c r="F48" s="134"/>
      <c r="G48" s="6"/>
      <c r="H48" s="6"/>
      <c r="I48" s="6"/>
      <c r="J48" s="7">
        <v>40806.04</v>
      </c>
    </row>
    <row r="49" spans="1:10" ht="14" customHeight="1" x14ac:dyDescent="0.3">
      <c r="A49" s="127"/>
      <c r="B49" s="135"/>
      <c r="C49" s="136"/>
      <c r="D49" s="134"/>
      <c r="E49" s="134"/>
      <c r="F49" s="134"/>
      <c r="G49" s="6"/>
      <c r="H49" s="6"/>
      <c r="I49" s="6"/>
      <c r="J49" s="7">
        <v>20255.400000000001</v>
      </c>
    </row>
    <row r="50" spans="1:10" ht="13.45" customHeight="1" x14ac:dyDescent="0.3">
      <c r="A50" s="127"/>
      <c r="B50" s="138"/>
      <c r="C50" s="140"/>
      <c r="D50" s="142"/>
      <c r="E50" s="142"/>
      <c r="F50" s="142"/>
      <c r="G50" s="6"/>
      <c r="H50" s="6"/>
      <c r="I50" s="6"/>
      <c r="J50" s="7">
        <v>13164.8</v>
      </c>
    </row>
    <row r="51" spans="1:10" ht="49.45" x14ac:dyDescent="0.3">
      <c r="A51" s="23">
        <v>1</v>
      </c>
      <c r="B51" s="5" t="s">
        <v>183</v>
      </c>
      <c r="C51" s="27" t="s">
        <v>184</v>
      </c>
      <c r="D51" s="6" t="s">
        <v>2</v>
      </c>
      <c r="E51" s="6" t="s">
        <v>1</v>
      </c>
      <c r="F51" s="6" t="s">
        <v>0</v>
      </c>
      <c r="G51" s="7" t="s">
        <v>185</v>
      </c>
      <c r="H51" s="7" t="s">
        <v>186</v>
      </c>
      <c r="I51" s="6" t="s">
        <v>187</v>
      </c>
      <c r="J51" s="7">
        <v>49999.97</v>
      </c>
    </row>
    <row r="52" spans="1:10" ht="37.1" x14ac:dyDescent="0.3">
      <c r="A52" s="23">
        <v>1</v>
      </c>
      <c r="B52" s="5" t="s">
        <v>202</v>
      </c>
      <c r="C52" s="27" t="s">
        <v>203</v>
      </c>
      <c r="D52" s="6" t="s">
        <v>2</v>
      </c>
      <c r="E52" s="6" t="s">
        <v>1</v>
      </c>
      <c r="F52" s="6" t="s">
        <v>0</v>
      </c>
      <c r="G52" s="7">
        <v>108959.4</v>
      </c>
      <c r="H52" s="7">
        <v>131840.87</v>
      </c>
      <c r="I52" s="7">
        <v>81610.59</v>
      </c>
      <c r="J52" s="7">
        <v>98748.81</v>
      </c>
    </row>
    <row r="53" spans="1:10" ht="37.1" x14ac:dyDescent="0.3">
      <c r="A53" s="23">
        <v>1</v>
      </c>
      <c r="B53" s="5" t="s">
        <v>232</v>
      </c>
      <c r="C53" s="27" t="s">
        <v>233</v>
      </c>
      <c r="D53" s="6" t="s">
        <v>2</v>
      </c>
      <c r="E53" s="6" t="s">
        <v>1</v>
      </c>
      <c r="F53" s="6" t="s">
        <v>0</v>
      </c>
      <c r="G53" s="7">
        <v>59821.17</v>
      </c>
      <c r="H53" s="7">
        <v>72383.62</v>
      </c>
      <c r="I53" s="7">
        <v>53750</v>
      </c>
      <c r="J53" s="7">
        <v>65037.5</v>
      </c>
    </row>
    <row r="54" spans="1:10" ht="25.25" thickBot="1" x14ac:dyDescent="0.35">
      <c r="A54" s="23">
        <v>1</v>
      </c>
      <c r="B54" s="5" t="s">
        <v>90</v>
      </c>
      <c r="C54" s="27" t="s">
        <v>91</v>
      </c>
      <c r="D54" s="6" t="s">
        <v>2</v>
      </c>
      <c r="E54" s="6" t="s">
        <v>1</v>
      </c>
      <c r="F54" s="6" t="s">
        <v>0</v>
      </c>
      <c r="G54" s="7">
        <v>5413.22</v>
      </c>
      <c r="H54" s="7">
        <v>6550</v>
      </c>
      <c r="I54" s="7">
        <v>3789.25</v>
      </c>
      <c r="J54" s="7">
        <v>4585</v>
      </c>
    </row>
    <row r="55" spans="1:10" ht="24.75" customHeight="1" thickBot="1" x14ac:dyDescent="0.35">
      <c r="A55" s="23">
        <v>1</v>
      </c>
      <c r="B55" s="11" t="s">
        <v>96</v>
      </c>
      <c r="C55" s="36" t="s">
        <v>97</v>
      </c>
      <c r="D55" s="12" t="s">
        <v>63</v>
      </c>
      <c r="E55" s="12" t="s">
        <v>1</v>
      </c>
      <c r="F55" s="12" t="s">
        <v>25</v>
      </c>
      <c r="G55" s="13">
        <v>69400.800000000003</v>
      </c>
      <c r="H55" s="13">
        <v>83974.97</v>
      </c>
      <c r="I55" s="12" t="s">
        <v>115</v>
      </c>
      <c r="J55" s="13">
        <v>83974.97</v>
      </c>
    </row>
    <row r="56" spans="1:10" ht="13.45" customHeight="1" thickBot="1" x14ac:dyDescent="0.35">
      <c r="A56" s="127">
        <v>1</v>
      </c>
      <c r="B56" s="128" t="s">
        <v>279</v>
      </c>
      <c r="C56" s="130" t="s">
        <v>280</v>
      </c>
      <c r="D56" s="132" t="s">
        <v>63</v>
      </c>
      <c r="E56" s="132" t="s">
        <v>1</v>
      </c>
      <c r="F56" s="132" t="s">
        <v>0</v>
      </c>
      <c r="G56" s="13" t="s">
        <v>281</v>
      </c>
      <c r="H56" s="13" t="s">
        <v>282</v>
      </c>
      <c r="I56" s="13" t="s">
        <v>283</v>
      </c>
      <c r="J56" s="13">
        <v>70000</v>
      </c>
    </row>
    <row r="57" spans="1:10" ht="13.45" customHeight="1" thickBot="1" x14ac:dyDescent="0.35">
      <c r="A57" s="127"/>
      <c r="B57" s="135"/>
      <c r="C57" s="136"/>
      <c r="D57" s="134"/>
      <c r="E57" s="134"/>
      <c r="F57" s="134"/>
      <c r="G57" s="13"/>
      <c r="H57" s="13"/>
      <c r="I57" s="13"/>
      <c r="J57" s="13">
        <v>30000</v>
      </c>
    </row>
    <row r="58" spans="1:10" ht="13.45" customHeight="1" thickBot="1" x14ac:dyDescent="0.35">
      <c r="A58" s="127"/>
      <c r="B58" s="129"/>
      <c r="C58" s="131"/>
      <c r="D58" s="133"/>
      <c r="E58" s="133"/>
      <c r="F58" s="133"/>
      <c r="G58" s="13"/>
      <c r="H58" s="13"/>
      <c r="I58" s="13"/>
      <c r="J58" s="13">
        <v>12000</v>
      </c>
    </row>
    <row r="59" spans="1:10" ht="24.2" customHeight="1" thickBot="1" x14ac:dyDescent="0.35">
      <c r="A59" s="23">
        <v>1</v>
      </c>
      <c r="B59" s="11" t="s">
        <v>61</v>
      </c>
      <c r="C59" s="36" t="s">
        <v>62</v>
      </c>
      <c r="D59" s="12" t="s">
        <v>63</v>
      </c>
      <c r="E59" s="12" t="s">
        <v>1</v>
      </c>
      <c r="F59" s="12" t="s">
        <v>0</v>
      </c>
      <c r="G59" s="13">
        <v>264462.8</v>
      </c>
      <c r="H59" s="13">
        <v>320000</v>
      </c>
      <c r="I59" s="13" t="s">
        <v>64</v>
      </c>
      <c r="J59" s="13">
        <v>320000</v>
      </c>
    </row>
    <row r="60" spans="1:10" ht="25.25" thickBot="1" x14ac:dyDescent="0.35">
      <c r="A60" s="23">
        <v>1</v>
      </c>
      <c r="B60" s="11" t="s">
        <v>166</v>
      </c>
      <c r="C60" s="36" t="s">
        <v>167</v>
      </c>
      <c r="D60" s="12" t="s">
        <v>63</v>
      </c>
      <c r="E60" s="12" t="s">
        <v>1</v>
      </c>
      <c r="F60" s="12" t="s">
        <v>0</v>
      </c>
      <c r="G60" s="13">
        <v>357024.8</v>
      </c>
      <c r="H60" s="13">
        <v>432000.01</v>
      </c>
      <c r="I60" s="13">
        <v>307154.88</v>
      </c>
      <c r="J60" s="13">
        <v>371657.4</v>
      </c>
    </row>
    <row r="61" spans="1:10" ht="23.1" customHeight="1" thickBot="1" x14ac:dyDescent="0.35">
      <c r="A61" s="127">
        <v>1</v>
      </c>
      <c r="B61" s="128" t="s">
        <v>103</v>
      </c>
      <c r="C61" s="130" t="s">
        <v>104</v>
      </c>
      <c r="D61" s="132" t="s">
        <v>63</v>
      </c>
      <c r="E61" s="132" t="s">
        <v>1</v>
      </c>
      <c r="F61" s="132" t="s">
        <v>0</v>
      </c>
      <c r="G61" s="12" t="s">
        <v>105</v>
      </c>
      <c r="H61" s="12" t="s">
        <v>106</v>
      </c>
      <c r="I61" s="12" t="s">
        <v>107</v>
      </c>
      <c r="J61" s="13">
        <v>72000</v>
      </c>
    </row>
    <row r="62" spans="1:10" ht="15.6" customHeight="1" thickBot="1" x14ac:dyDescent="0.35">
      <c r="A62" s="127"/>
      <c r="B62" s="135"/>
      <c r="C62" s="136"/>
      <c r="D62" s="134"/>
      <c r="E62" s="134"/>
      <c r="F62" s="134"/>
      <c r="G62" s="12"/>
      <c r="H62" s="12"/>
      <c r="I62" s="12"/>
      <c r="J62" s="13">
        <v>210000</v>
      </c>
    </row>
    <row r="63" spans="1:10" ht="15.6" customHeight="1" thickBot="1" x14ac:dyDescent="0.35">
      <c r="A63" s="127"/>
      <c r="B63" s="129"/>
      <c r="C63" s="131"/>
      <c r="D63" s="133"/>
      <c r="E63" s="133"/>
      <c r="F63" s="133"/>
      <c r="G63" s="12"/>
      <c r="H63" s="12"/>
      <c r="I63" s="12"/>
      <c r="J63" s="13">
        <v>28000</v>
      </c>
    </row>
    <row r="64" spans="1:10" ht="50" thickBot="1" x14ac:dyDescent="0.35">
      <c r="A64" s="23">
        <v>1</v>
      </c>
      <c r="B64" s="11" t="s">
        <v>153</v>
      </c>
      <c r="C64" s="36" t="s">
        <v>154</v>
      </c>
      <c r="D64" s="12" t="s">
        <v>63</v>
      </c>
      <c r="E64" s="12" t="s">
        <v>1</v>
      </c>
      <c r="F64" s="12" t="s">
        <v>0</v>
      </c>
      <c r="G64" s="13">
        <v>330578.52</v>
      </c>
      <c r="H64" s="13">
        <v>400000</v>
      </c>
      <c r="I64" s="12" t="s">
        <v>155</v>
      </c>
      <c r="J64" s="13">
        <v>400000</v>
      </c>
    </row>
    <row r="65" spans="1:10" ht="50" thickBot="1" x14ac:dyDescent="0.35">
      <c r="A65" s="23">
        <v>1</v>
      </c>
      <c r="B65" s="11" t="s">
        <v>229</v>
      </c>
      <c r="C65" s="36" t="s">
        <v>230</v>
      </c>
      <c r="D65" s="12" t="s">
        <v>63</v>
      </c>
      <c r="E65" s="12" t="s">
        <v>1</v>
      </c>
      <c r="F65" s="12" t="s">
        <v>0</v>
      </c>
      <c r="G65" s="13">
        <v>605263.19999999995</v>
      </c>
      <c r="H65" s="13">
        <v>732368.46</v>
      </c>
      <c r="I65" s="12" t="s">
        <v>231</v>
      </c>
      <c r="J65" s="13">
        <v>732368.46</v>
      </c>
    </row>
    <row r="66" spans="1:10" ht="15.6" customHeight="1" thickBot="1" x14ac:dyDescent="0.35">
      <c r="A66" s="127">
        <v>1</v>
      </c>
      <c r="B66" s="128" t="s">
        <v>211</v>
      </c>
      <c r="C66" s="130" t="s">
        <v>212</v>
      </c>
      <c r="D66" s="132" t="s">
        <v>63</v>
      </c>
      <c r="E66" s="132" t="s">
        <v>1</v>
      </c>
      <c r="F66" s="132" t="s">
        <v>0</v>
      </c>
      <c r="G66" s="12" t="s">
        <v>213</v>
      </c>
      <c r="H66" s="12" t="s">
        <v>214</v>
      </c>
      <c r="I66" s="12" t="s">
        <v>215</v>
      </c>
      <c r="J66" s="13">
        <v>31950.05</v>
      </c>
    </row>
    <row r="67" spans="1:10" ht="14.55" customHeight="1" thickBot="1" x14ac:dyDescent="0.35">
      <c r="A67" s="127"/>
      <c r="B67" s="135"/>
      <c r="C67" s="136"/>
      <c r="D67" s="134"/>
      <c r="E67" s="134"/>
      <c r="F67" s="134"/>
      <c r="G67" s="12"/>
      <c r="H67" s="12"/>
      <c r="I67" s="12"/>
      <c r="J67" s="13">
        <v>22629.42</v>
      </c>
    </row>
    <row r="68" spans="1:10" ht="14.55" customHeight="1" thickBot="1" x14ac:dyDescent="0.35">
      <c r="A68" s="127"/>
      <c r="B68" s="129"/>
      <c r="C68" s="131"/>
      <c r="D68" s="133"/>
      <c r="E68" s="133"/>
      <c r="F68" s="133"/>
      <c r="G68" s="12"/>
      <c r="H68" s="12"/>
      <c r="I68" s="12"/>
      <c r="J68" s="13">
        <v>41967.13</v>
      </c>
    </row>
    <row r="69" spans="1:10" s="38" customFormat="1" ht="14.55" customHeight="1" x14ac:dyDescent="0.3">
      <c r="A69" s="83">
        <f>SUM(A2:A68)</f>
        <v>43</v>
      </c>
      <c r="B69" s="79"/>
      <c r="C69" s="80"/>
      <c r="D69" s="81"/>
      <c r="E69" s="81"/>
      <c r="F69" s="81"/>
      <c r="G69" s="81"/>
      <c r="H69" s="81"/>
      <c r="I69" s="81"/>
      <c r="J69" s="87">
        <f>SUM(J2:J68)</f>
        <v>172688744.59</v>
      </c>
    </row>
    <row r="70" spans="1:10" ht="37.1" x14ac:dyDescent="0.3">
      <c r="A70" s="63">
        <v>1</v>
      </c>
      <c r="B70" s="63" t="s">
        <v>302</v>
      </c>
      <c r="C70" s="64" t="s">
        <v>303</v>
      </c>
      <c r="D70" s="69" t="s">
        <v>35</v>
      </c>
      <c r="E70" s="65" t="s">
        <v>1</v>
      </c>
      <c r="F70" s="69" t="s">
        <v>0</v>
      </c>
      <c r="G70" s="67">
        <v>85900</v>
      </c>
      <c r="H70" s="67">
        <v>103939</v>
      </c>
      <c r="I70" s="68" t="s">
        <v>304</v>
      </c>
      <c r="J70" s="66">
        <v>103939</v>
      </c>
    </row>
    <row r="71" spans="1:10" ht="49.45" x14ac:dyDescent="0.3">
      <c r="A71" s="63">
        <v>1</v>
      </c>
      <c r="B71" s="63" t="s">
        <v>320</v>
      </c>
      <c r="C71" s="64" t="s">
        <v>321</v>
      </c>
      <c r="D71" s="69" t="s">
        <v>2</v>
      </c>
      <c r="E71" s="65" t="s">
        <v>1</v>
      </c>
      <c r="F71" s="69" t="s">
        <v>0</v>
      </c>
      <c r="G71" s="68" t="s">
        <v>322</v>
      </c>
      <c r="H71" s="68" t="s">
        <v>323</v>
      </c>
      <c r="I71" s="68" t="s">
        <v>324</v>
      </c>
      <c r="J71" s="66">
        <v>109989</v>
      </c>
    </row>
    <row r="72" spans="1:10" s="38" customFormat="1" x14ac:dyDescent="0.3">
      <c r="A72" s="72">
        <f>SUM(A70:A71)</f>
        <v>2</v>
      </c>
      <c r="B72" s="31"/>
      <c r="C72" s="34"/>
      <c r="D72" s="21"/>
      <c r="E72" s="21"/>
      <c r="F72" s="21"/>
      <c r="G72" s="15"/>
      <c r="H72" s="15"/>
      <c r="I72" s="15"/>
      <c r="J72" s="86">
        <f>SUM(J70:J71)</f>
        <v>213928</v>
      </c>
    </row>
    <row r="73" spans="1:10" ht="37.1" x14ac:dyDescent="0.3">
      <c r="A73" s="23">
        <v>1</v>
      </c>
      <c r="B73" s="5" t="s">
        <v>42</v>
      </c>
      <c r="C73" s="27" t="s">
        <v>41</v>
      </c>
      <c r="D73" s="6" t="s">
        <v>40</v>
      </c>
      <c r="E73" s="6" t="s">
        <v>8</v>
      </c>
      <c r="F73" s="6" t="s">
        <v>0</v>
      </c>
      <c r="G73" s="7">
        <v>41655</v>
      </c>
      <c r="H73" s="7">
        <v>50402.55</v>
      </c>
      <c r="I73" s="7">
        <v>30515.5</v>
      </c>
      <c r="J73" s="7">
        <v>36923.760000000002</v>
      </c>
    </row>
    <row r="74" spans="1:10" ht="49.45" x14ac:dyDescent="0.3">
      <c r="A74" s="23">
        <v>1</v>
      </c>
      <c r="B74" s="5" t="s">
        <v>151</v>
      </c>
      <c r="C74" s="27" t="s">
        <v>152</v>
      </c>
      <c r="D74" s="6" t="s">
        <v>40</v>
      </c>
      <c r="E74" s="6" t="s">
        <v>8</v>
      </c>
      <c r="F74" s="6" t="s">
        <v>0</v>
      </c>
      <c r="G74" s="7">
        <v>94000</v>
      </c>
      <c r="H74" s="7">
        <v>113740</v>
      </c>
      <c r="I74" s="7">
        <v>58800</v>
      </c>
      <c r="J74" s="7">
        <v>71148</v>
      </c>
    </row>
    <row r="75" spans="1:10" ht="37.1" x14ac:dyDescent="0.3">
      <c r="A75" s="23">
        <v>1</v>
      </c>
      <c r="B75" s="5" t="s">
        <v>37</v>
      </c>
      <c r="C75" s="27" t="s">
        <v>36</v>
      </c>
      <c r="D75" s="6" t="s">
        <v>35</v>
      </c>
      <c r="E75" s="6" t="s">
        <v>8</v>
      </c>
      <c r="F75" s="6" t="s">
        <v>0</v>
      </c>
      <c r="G75" s="7">
        <v>85949.59</v>
      </c>
      <c r="H75" s="7">
        <v>103999</v>
      </c>
      <c r="I75" s="7">
        <v>41340.18</v>
      </c>
      <c r="J75" s="7">
        <v>50021.61</v>
      </c>
    </row>
    <row r="76" spans="1:10" ht="37.65" thickBot="1" x14ac:dyDescent="0.35">
      <c r="A76" s="23">
        <v>1</v>
      </c>
      <c r="B76" s="8" t="s">
        <v>83</v>
      </c>
      <c r="C76" s="29" t="s">
        <v>84</v>
      </c>
      <c r="D76" s="9" t="s">
        <v>35</v>
      </c>
      <c r="E76" s="9" t="s">
        <v>8</v>
      </c>
      <c r="F76" s="9" t="s">
        <v>0</v>
      </c>
      <c r="G76" s="10">
        <v>58626.37</v>
      </c>
      <c r="H76" s="10">
        <v>70937.91</v>
      </c>
      <c r="I76" s="10">
        <v>53343</v>
      </c>
      <c r="J76" s="10">
        <v>64545.03</v>
      </c>
    </row>
    <row r="77" spans="1:10" ht="24.75" x14ac:dyDescent="0.3">
      <c r="A77" s="23">
        <v>1</v>
      </c>
      <c r="B77" s="5" t="s">
        <v>247</v>
      </c>
      <c r="C77" s="27" t="s">
        <v>248</v>
      </c>
      <c r="D77" s="6" t="s">
        <v>22</v>
      </c>
      <c r="E77" s="6" t="s">
        <v>8</v>
      </c>
      <c r="F77" s="6" t="s">
        <v>0</v>
      </c>
      <c r="G77" s="7">
        <v>1160131.79</v>
      </c>
      <c r="H77" s="7">
        <v>1403759.47</v>
      </c>
      <c r="I77" s="7">
        <v>923116.83</v>
      </c>
      <c r="J77" s="7">
        <v>1116971.3600000001</v>
      </c>
    </row>
    <row r="78" spans="1:10" ht="24.75" customHeight="1" x14ac:dyDescent="0.3">
      <c r="A78" s="23">
        <v>1</v>
      </c>
      <c r="B78" s="5" t="s">
        <v>257</v>
      </c>
      <c r="C78" s="27" t="s">
        <v>258</v>
      </c>
      <c r="D78" s="6" t="s">
        <v>22</v>
      </c>
      <c r="E78" s="6" t="s">
        <v>8</v>
      </c>
      <c r="F78" s="6" t="s">
        <v>0</v>
      </c>
      <c r="G78" s="7">
        <v>61804.24</v>
      </c>
      <c r="H78" s="7">
        <v>74783.13</v>
      </c>
      <c r="I78" s="6" t="s">
        <v>259</v>
      </c>
      <c r="J78" s="7">
        <v>74783.13</v>
      </c>
    </row>
    <row r="79" spans="1:10" ht="37.1" x14ac:dyDescent="0.3">
      <c r="A79" s="23">
        <v>1</v>
      </c>
      <c r="B79" s="5" t="s">
        <v>251</v>
      </c>
      <c r="C79" s="27" t="s">
        <v>252</v>
      </c>
      <c r="D79" s="6" t="s">
        <v>22</v>
      </c>
      <c r="E79" s="6" t="s">
        <v>8</v>
      </c>
      <c r="F79" s="6" t="s">
        <v>0</v>
      </c>
      <c r="G79" s="7">
        <v>268194.99</v>
      </c>
      <c r="H79" s="7">
        <v>324515.94</v>
      </c>
      <c r="I79" s="7">
        <v>267604.96000000002</v>
      </c>
      <c r="J79" s="7">
        <v>323802</v>
      </c>
    </row>
    <row r="80" spans="1:10" ht="24.75" x14ac:dyDescent="0.3">
      <c r="A80" s="23">
        <v>1</v>
      </c>
      <c r="B80" s="5" t="s">
        <v>218</v>
      </c>
      <c r="C80" s="27" t="s">
        <v>219</v>
      </c>
      <c r="D80" s="6" t="s">
        <v>22</v>
      </c>
      <c r="E80" s="6" t="s">
        <v>8</v>
      </c>
      <c r="F80" s="6" t="s">
        <v>0</v>
      </c>
      <c r="G80" s="7">
        <v>826195.91</v>
      </c>
      <c r="H80" s="7">
        <v>999697.05</v>
      </c>
      <c r="I80" s="7">
        <v>543719.53</v>
      </c>
      <c r="J80" s="7">
        <v>657900.63</v>
      </c>
    </row>
    <row r="81" spans="1:10" ht="24.75" x14ac:dyDescent="0.3">
      <c r="A81" s="23">
        <v>1</v>
      </c>
      <c r="B81" s="5" t="s">
        <v>216</v>
      </c>
      <c r="C81" s="27" t="s">
        <v>217</v>
      </c>
      <c r="D81" s="6" t="s">
        <v>22</v>
      </c>
      <c r="E81" s="6" t="s">
        <v>8</v>
      </c>
      <c r="F81" s="6" t="s">
        <v>0</v>
      </c>
      <c r="G81" s="7">
        <v>63797.14</v>
      </c>
      <c r="H81" s="7">
        <v>77194.539999999994</v>
      </c>
      <c r="I81" s="7">
        <v>49634.17</v>
      </c>
      <c r="J81" s="7">
        <v>60057.35</v>
      </c>
    </row>
    <row r="82" spans="1:10" ht="37.1" x14ac:dyDescent="0.3">
      <c r="A82" s="23">
        <v>1</v>
      </c>
      <c r="B82" s="5" t="s">
        <v>243</v>
      </c>
      <c r="C82" s="27" t="s">
        <v>244</v>
      </c>
      <c r="D82" s="6" t="s">
        <v>27</v>
      </c>
      <c r="E82" s="6" t="s">
        <v>8</v>
      </c>
      <c r="F82" s="6" t="s">
        <v>0</v>
      </c>
      <c r="G82" s="6" t="s">
        <v>245</v>
      </c>
      <c r="H82" s="6" t="s">
        <v>245</v>
      </c>
      <c r="I82" s="6" t="s">
        <v>246</v>
      </c>
      <c r="J82" s="7">
        <v>42631.62</v>
      </c>
    </row>
    <row r="83" spans="1:10" ht="12.9" customHeight="1" x14ac:dyDescent="0.3">
      <c r="A83" s="127">
        <v>1</v>
      </c>
      <c r="B83" s="137" t="s">
        <v>116</v>
      </c>
      <c r="C83" s="139" t="s">
        <v>117</v>
      </c>
      <c r="D83" s="141" t="s">
        <v>2</v>
      </c>
      <c r="E83" s="141" t="s">
        <v>8</v>
      </c>
      <c r="F83" s="141" t="s">
        <v>0</v>
      </c>
      <c r="G83" s="6" t="s">
        <v>118</v>
      </c>
      <c r="H83" s="6" t="s">
        <v>119</v>
      </c>
      <c r="I83" s="6" t="s">
        <v>120</v>
      </c>
      <c r="J83" s="7">
        <v>7815.21</v>
      </c>
    </row>
    <row r="84" spans="1:10" x14ac:dyDescent="0.3">
      <c r="A84" s="127"/>
      <c r="B84" s="135"/>
      <c r="C84" s="136"/>
      <c r="D84" s="134"/>
      <c r="E84" s="134"/>
      <c r="F84" s="134"/>
      <c r="G84" s="6"/>
      <c r="H84" s="6"/>
      <c r="I84" s="6"/>
      <c r="J84" s="6" t="s">
        <v>350</v>
      </c>
    </row>
    <row r="85" spans="1:10" x14ac:dyDescent="0.3">
      <c r="A85" s="127"/>
      <c r="B85" s="138"/>
      <c r="C85" s="140"/>
      <c r="D85" s="142"/>
      <c r="E85" s="142"/>
      <c r="F85" s="142"/>
      <c r="G85" s="6"/>
      <c r="H85" s="6"/>
      <c r="I85" s="6"/>
      <c r="J85" s="7">
        <v>2980</v>
      </c>
    </row>
    <row r="86" spans="1:10" ht="13.45" customHeight="1" x14ac:dyDescent="0.3">
      <c r="A86" s="127">
        <v>1</v>
      </c>
      <c r="B86" s="137" t="s">
        <v>47</v>
      </c>
      <c r="C86" s="139" t="s">
        <v>46</v>
      </c>
      <c r="D86" s="141" t="s">
        <v>2</v>
      </c>
      <c r="E86" s="141" t="s">
        <v>8</v>
      </c>
      <c r="F86" s="141" t="s">
        <v>0</v>
      </c>
      <c r="G86" s="6" t="s">
        <v>45</v>
      </c>
      <c r="H86" s="6" t="s">
        <v>44</v>
      </c>
      <c r="I86" s="6" t="s">
        <v>43</v>
      </c>
      <c r="J86" s="7">
        <v>10883.77</v>
      </c>
    </row>
    <row r="87" spans="1:10" x14ac:dyDescent="0.3">
      <c r="A87" s="127"/>
      <c r="B87" s="138"/>
      <c r="C87" s="140"/>
      <c r="D87" s="142"/>
      <c r="E87" s="142"/>
      <c r="F87" s="142"/>
      <c r="G87" s="6"/>
      <c r="H87" s="6"/>
      <c r="I87" s="6"/>
      <c r="J87" s="7">
        <v>33272.370000000003</v>
      </c>
    </row>
    <row r="88" spans="1:10" ht="74.150000000000006" x14ac:dyDescent="0.3">
      <c r="A88" s="23">
        <v>1</v>
      </c>
      <c r="B88" s="5" t="s">
        <v>39</v>
      </c>
      <c r="C88" s="27" t="s">
        <v>38</v>
      </c>
      <c r="D88" s="6" t="s">
        <v>2</v>
      </c>
      <c r="E88" s="6" t="s">
        <v>8</v>
      </c>
      <c r="F88" s="6" t="s">
        <v>0</v>
      </c>
      <c r="G88" s="7">
        <v>23960</v>
      </c>
      <c r="H88" s="7">
        <v>28991.599999999999</v>
      </c>
      <c r="I88" s="7">
        <v>11980</v>
      </c>
      <c r="J88" s="7">
        <v>14495.8</v>
      </c>
    </row>
    <row r="89" spans="1:10" ht="37.1" x14ac:dyDescent="0.3">
      <c r="A89" s="23">
        <v>1</v>
      </c>
      <c r="B89" s="5" t="s">
        <v>57</v>
      </c>
      <c r="C89" s="35" t="s">
        <v>58</v>
      </c>
      <c r="D89" s="6" t="s">
        <v>2</v>
      </c>
      <c r="E89" s="6" t="s">
        <v>8</v>
      </c>
      <c r="F89" s="6" t="s">
        <v>0</v>
      </c>
      <c r="G89" s="7">
        <v>42644.63</v>
      </c>
      <c r="H89" s="7">
        <v>51600</v>
      </c>
      <c r="I89" s="7">
        <v>19678.48</v>
      </c>
      <c r="J89" s="7">
        <v>23810.959999999999</v>
      </c>
    </row>
    <row r="90" spans="1:10" ht="22.05" customHeight="1" x14ac:dyDescent="0.3">
      <c r="A90" s="23">
        <v>1</v>
      </c>
      <c r="B90" s="5" t="s">
        <v>20</v>
      </c>
      <c r="C90" s="27" t="s">
        <v>19</v>
      </c>
      <c r="D90" s="6" t="s">
        <v>2</v>
      </c>
      <c r="E90" s="6" t="s">
        <v>8</v>
      </c>
      <c r="F90" s="6" t="s">
        <v>0</v>
      </c>
      <c r="G90" s="7">
        <v>33724</v>
      </c>
      <c r="H90" s="7">
        <v>40806.04</v>
      </c>
      <c r="I90" s="6" t="s">
        <v>18</v>
      </c>
      <c r="J90" s="7">
        <v>40806.04</v>
      </c>
    </row>
    <row r="91" spans="1:10" ht="24.75" x14ac:dyDescent="0.3">
      <c r="A91" s="23">
        <v>1</v>
      </c>
      <c r="B91" s="5" t="s">
        <v>59</v>
      </c>
      <c r="C91" s="27" t="s">
        <v>60</v>
      </c>
      <c r="D91" s="6" t="s">
        <v>2</v>
      </c>
      <c r="E91" s="6" t="s">
        <v>8</v>
      </c>
      <c r="F91" s="6" t="s">
        <v>0</v>
      </c>
      <c r="G91" s="7">
        <v>50819.88</v>
      </c>
      <c r="H91" s="7">
        <v>52852.68</v>
      </c>
      <c r="I91" s="7">
        <v>38354</v>
      </c>
      <c r="J91" s="7">
        <v>39888.160000000003</v>
      </c>
    </row>
    <row r="92" spans="1:10" ht="23.1" customHeight="1" x14ac:dyDescent="0.3">
      <c r="A92" s="23">
        <v>1</v>
      </c>
      <c r="B92" s="5" t="s">
        <v>98</v>
      </c>
      <c r="C92" s="27" t="s">
        <v>99</v>
      </c>
      <c r="D92" s="6" t="s">
        <v>2</v>
      </c>
      <c r="E92" s="6" t="s">
        <v>8</v>
      </c>
      <c r="F92" s="6" t="s">
        <v>0</v>
      </c>
      <c r="G92" s="7">
        <v>39150</v>
      </c>
      <c r="H92" s="7">
        <v>47371.5</v>
      </c>
      <c r="I92" s="6" t="s">
        <v>100</v>
      </c>
      <c r="J92" s="7">
        <v>47371.5</v>
      </c>
    </row>
    <row r="93" spans="1:10" ht="20.95" customHeight="1" x14ac:dyDescent="0.3">
      <c r="A93" s="127">
        <v>1</v>
      </c>
      <c r="B93" s="137" t="s">
        <v>147</v>
      </c>
      <c r="C93" s="139" t="s">
        <v>148</v>
      </c>
      <c r="D93" s="141" t="s">
        <v>2</v>
      </c>
      <c r="E93" s="141" t="s">
        <v>8</v>
      </c>
      <c r="F93" s="141" t="s">
        <v>0</v>
      </c>
      <c r="G93" s="6" t="s">
        <v>149</v>
      </c>
      <c r="H93" s="6" t="s">
        <v>149</v>
      </c>
      <c r="I93" s="6" t="s">
        <v>150</v>
      </c>
      <c r="J93" s="6" t="s">
        <v>351</v>
      </c>
    </row>
    <row r="94" spans="1:10" ht="12.9" customHeight="1" x14ac:dyDescent="0.3">
      <c r="A94" s="127"/>
      <c r="B94" s="138"/>
      <c r="C94" s="140"/>
      <c r="D94" s="142"/>
      <c r="E94" s="142"/>
      <c r="F94" s="142"/>
      <c r="G94" s="6"/>
      <c r="H94" s="6"/>
      <c r="I94" s="6"/>
      <c r="J94" s="7">
        <v>24700</v>
      </c>
    </row>
    <row r="95" spans="1:10" ht="37.1" x14ac:dyDescent="0.3">
      <c r="A95" s="23">
        <v>1</v>
      </c>
      <c r="B95" s="5" t="s">
        <v>209</v>
      </c>
      <c r="C95" s="27" t="s">
        <v>210</v>
      </c>
      <c r="D95" s="6" t="s">
        <v>2</v>
      </c>
      <c r="E95" s="6" t="s">
        <v>8</v>
      </c>
      <c r="F95" s="6" t="s">
        <v>0</v>
      </c>
      <c r="G95" s="7">
        <v>24600</v>
      </c>
      <c r="H95" s="7">
        <v>29766</v>
      </c>
      <c r="I95" s="7">
        <v>21673.3</v>
      </c>
      <c r="J95" s="7">
        <v>21673.3</v>
      </c>
    </row>
    <row r="96" spans="1:10" ht="23.1" customHeight="1" x14ac:dyDescent="0.3">
      <c r="A96" s="23">
        <v>1</v>
      </c>
      <c r="B96" s="5" t="s">
        <v>188</v>
      </c>
      <c r="C96" s="27" t="s">
        <v>189</v>
      </c>
      <c r="D96" s="6" t="s">
        <v>2</v>
      </c>
      <c r="E96" s="6" t="s">
        <v>8</v>
      </c>
      <c r="F96" s="6" t="s">
        <v>0</v>
      </c>
      <c r="G96" s="7" t="s">
        <v>190</v>
      </c>
      <c r="H96" s="7" t="s">
        <v>191</v>
      </c>
      <c r="I96" s="7" t="s">
        <v>192</v>
      </c>
      <c r="J96" s="7">
        <v>3538.81</v>
      </c>
    </row>
    <row r="97" spans="1:10" ht="49.45" x14ac:dyDescent="0.3">
      <c r="A97" s="23">
        <v>1</v>
      </c>
      <c r="B97" s="5" t="s">
        <v>195</v>
      </c>
      <c r="C97" s="27" t="s">
        <v>196</v>
      </c>
      <c r="D97" s="6" t="s">
        <v>2</v>
      </c>
      <c r="E97" s="6" t="s">
        <v>8</v>
      </c>
      <c r="F97" s="6" t="s">
        <v>0</v>
      </c>
      <c r="G97" s="6" t="s">
        <v>197</v>
      </c>
      <c r="H97" s="6" t="s">
        <v>198</v>
      </c>
      <c r="I97" s="6" t="s">
        <v>199</v>
      </c>
      <c r="J97" s="7">
        <v>24434.6</v>
      </c>
    </row>
    <row r="98" spans="1:10" ht="49.45" x14ac:dyDescent="0.3">
      <c r="A98" s="23">
        <v>1</v>
      </c>
      <c r="B98" s="5" t="s">
        <v>249</v>
      </c>
      <c r="C98" s="27" t="s">
        <v>250</v>
      </c>
      <c r="D98" s="6" t="s">
        <v>2</v>
      </c>
      <c r="E98" s="6" t="s">
        <v>8</v>
      </c>
      <c r="F98" s="6" t="s">
        <v>0</v>
      </c>
      <c r="G98" s="7">
        <v>6095.29</v>
      </c>
      <c r="H98" s="7">
        <v>7375.3</v>
      </c>
      <c r="I98" s="7">
        <v>4775.05</v>
      </c>
      <c r="J98" s="7">
        <v>5777.81</v>
      </c>
    </row>
    <row r="99" spans="1:10" ht="50" thickBot="1" x14ac:dyDescent="0.35">
      <c r="A99" s="23">
        <v>1</v>
      </c>
      <c r="B99" s="5" t="s">
        <v>10</v>
      </c>
      <c r="C99" s="27" t="s">
        <v>9</v>
      </c>
      <c r="D99" s="6" t="s">
        <v>2</v>
      </c>
      <c r="E99" s="6" t="s">
        <v>8</v>
      </c>
      <c r="F99" s="6" t="s">
        <v>0</v>
      </c>
      <c r="G99" s="6" t="s">
        <v>7</v>
      </c>
      <c r="H99" s="6" t="s">
        <v>6</v>
      </c>
      <c r="I99" s="6" t="s">
        <v>5</v>
      </c>
      <c r="J99" s="6" t="s">
        <v>371</v>
      </c>
    </row>
    <row r="100" spans="1:10" ht="25.25" thickBot="1" x14ac:dyDescent="0.35">
      <c r="A100" s="23">
        <v>1</v>
      </c>
      <c r="B100" s="11" t="s">
        <v>139</v>
      </c>
      <c r="C100" s="36" t="s">
        <v>140</v>
      </c>
      <c r="D100" s="12" t="s">
        <v>63</v>
      </c>
      <c r="E100" s="12" t="s">
        <v>8</v>
      </c>
      <c r="F100" s="12" t="s">
        <v>0</v>
      </c>
      <c r="G100" s="13">
        <v>14639</v>
      </c>
      <c r="H100" s="13">
        <v>17713.189999999999</v>
      </c>
      <c r="I100" s="13">
        <v>11800</v>
      </c>
      <c r="J100" s="13">
        <v>14278</v>
      </c>
    </row>
    <row r="101" spans="1:10" ht="37.65" thickBot="1" x14ac:dyDescent="0.35">
      <c r="A101" s="23">
        <v>1</v>
      </c>
      <c r="B101" s="11" t="s">
        <v>161</v>
      </c>
      <c r="C101" s="36" t="s">
        <v>162</v>
      </c>
      <c r="D101" s="12" t="s">
        <v>63</v>
      </c>
      <c r="E101" s="12" t="s">
        <v>8</v>
      </c>
      <c r="F101" s="12" t="s">
        <v>0</v>
      </c>
      <c r="G101" s="13">
        <v>82532</v>
      </c>
      <c r="H101" s="13">
        <v>99863.72</v>
      </c>
      <c r="I101" s="13">
        <v>78000</v>
      </c>
      <c r="J101" s="13">
        <v>94380</v>
      </c>
    </row>
    <row r="102" spans="1:10" ht="14" customHeight="1" thickBot="1" x14ac:dyDescent="0.35">
      <c r="A102" s="127">
        <v>1</v>
      </c>
      <c r="B102" s="128" t="s">
        <v>129</v>
      </c>
      <c r="C102" s="130" t="s">
        <v>130</v>
      </c>
      <c r="D102" s="132" t="s">
        <v>63</v>
      </c>
      <c r="E102" s="132" t="s">
        <v>8</v>
      </c>
      <c r="F102" s="132" t="s">
        <v>0</v>
      </c>
      <c r="G102" s="12" t="s">
        <v>131</v>
      </c>
      <c r="H102" s="12" t="s">
        <v>132</v>
      </c>
      <c r="I102" s="12" t="s">
        <v>133</v>
      </c>
      <c r="J102" s="13">
        <v>29999.99</v>
      </c>
    </row>
    <row r="103" spans="1:10" ht="12.9" customHeight="1" thickBot="1" x14ac:dyDescent="0.35">
      <c r="A103" s="127"/>
      <c r="B103" s="129"/>
      <c r="C103" s="131"/>
      <c r="D103" s="133"/>
      <c r="E103" s="133"/>
      <c r="F103" s="133"/>
      <c r="G103" s="12"/>
      <c r="H103" s="12"/>
      <c r="I103" s="12"/>
      <c r="J103" s="13">
        <v>12600</v>
      </c>
    </row>
    <row r="104" spans="1:10" s="38" customFormat="1" ht="12.9" customHeight="1" x14ac:dyDescent="0.3">
      <c r="A104" s="83">
        <f>SUM(A73:A103)</f>
        <v>26</v>
      </c>
      <c r="B104" s="79"/>
      <c r="C104" s="80"/>
      <c r="D104" s="81"/>
      <c r="E104" s="81"/>
      <c r="F104" s="81"/>
      <c r="G104" s="81"/>
      <c r="H104" s="81"/>
      <c r="I104" s="81"/>
      <c r="J104" s="87">
        <f>SUM(J73:J103)</f>
        <v>2951490.8100000005</v>
      </c>
    </row>
    <row r="105" spans="1:10" ht="37.1" x14ac:dyDescent="0.3">
      <c r="A105" s="63">
        <v>1</v>
      </c>
      <c r="B105" s="63" t="s">
        <v>325</v>
      </c>
      <c r="C105" s="64" t="s">
        <v>326</v>
      </c>
      <c r="D105" s="69" t="s">
        <v>2</v>
      </c>
      <c r="E105" s="65" t="s">
        <v>8</v>
      </c>
      <c r="F105" s="69" t="s">
        <v>0</v>
      </c>
      <c r="G105" s="67">
        <v>13820</v>
      </c>
      <c r="H105" s="67">
        <v>16722.2</v>
      </c>
      <c r="I105" s="68" t="s">
        <v>327</v>
      </c>
      <c r="J105" s="66">
        <v>16722.2</v>
      </c>
    </row>
    <row r="106" spans="1:10" ht="35.5" customHeight="1" x14ac:dyDescent="0.3">
      <c r="A106" s="124">
        <v>1</v>
      </c>
      <c r="B106" s="124" t="s">
        <v>328</v>
      </c>
      <c r="C106" s="125" t="s">
        <v>329</v>
      </c>
      <c r="D106" s="123" t="s">
        <v>2</v>
      </c>
      <c r="E106" s="126" t="s">
        <v>8</v>
      </c>
      <c r="F106" s="123" t="s">
        <v>0</v>
      </c>
      <c r="G106" s="68" t="s">
        <v>330</v>
      </c>
      <c r="H106" s="68" t="s">
        <v>331</v>
      </c>
      <c r="I106" s="68" t="s">
        <v>332</v>
      </c>
      <c r="J106" s="68" t="s">
        <v>353</v>
      </c>
    </row>
    <row r="107" spans="1:10" ht="26.35" customHeight="1" x14ac:dyDescent="0.3">
      <c r="A107" s="124"/>
      <c r="B107" s="124"/>
      <c r="C107" s="125"/>
      <c r="D107" s="123"/>
      <c r="E107" s="126"/>
      <c r="F107" s="123"/>
      <c r="G107" s="68"/>
      <c r="H107" s="68"/>
      <c r="I107" s="68"/>
      <c r="J107" s="66">
        <v>9837.2999999999993</v>
      </c>
    </row>
    <row r="108" spans="1:10" ht="14" customHeight="1" x14ac:dyDescent="0.3">
      <c r="A108" s="124">
        <v>1</v>
      </c>
      <c r="B108" s="124" t="s">
        <v>333</v>
      </c>
      <c r="C108" s="125" t="s">
        <v>334</v>
      </c>
      <c r="D108" s="123" t="s">
        <v>2</v>
      </c>
      <c r="E108" s="126" t="s">
        <v>8</v>
      </c>
      <c r="F108" s="123" t="s">
        <v>0</v>
      </c>
      <c r="G108" s="68" t="s">
        <v>335</v>
      </c>
      <c r="H108" s="68" t="s">
        <v>336</v>
      </c>
      <c r="I108" s="68" t="s">
        <v>337</v>
      </c>
      <c r="J108" s="66">
        <v>19936.8</v>
      </c>
    </row>
    <row r="109" spans="1:10" x14ac:dyDescent="0.3">
      <c r="A109" s="124"/>
      <c r="B109" s="124"/>
      <c r="C109" s="125"/>
      <c r="D109" s="123"/>
      <c r="E109" s="126"/>
      <c r="F109" s="123"/>
      <c r="G109" s="68"/>
      <c r="H109" s="68"/>
      <c r="I109" s="68"/>
      <c r="J109" s="66">
        <v>3151.2</v>
      </c>
    </row>
    <row r="110" spans="1:10" s="38" customFormat="1" x14ac:dyDescent="0.3">
      <c r="A110" s="72">
        <f>SUM(A105:A109)</f>
        <v>3</v>
      </c>
      <c r="B110" s="32"/>
      <c r="C110" s="33"/>
      <c r="D110" s="20"/>
      <c r="E110" s="20"/>
      <c r="F110" s="20"/>
      <c r="G110" s="6"/>
      <c r="H110" s="6"/>
      <c r="I110" s="6"/>
      <c r="J110" s="85">
        <f>SUM(J105:J109)</f>
        <v>49647.5</v>
      </c>
    </row>
    <row r="111" spans="1:10" ht="24.2" customHeight="1" x14ac:dyDescent="0.3">
      <c r="A111" s="127">
        <v>1</v>
      </c>
      <c r="B111" s="137" t="s">
        <v>85</v>
      </c>
      <c r="C111" s="139" t="s">
        <v>86</v>
      </c>
      <c r="D111" s="141" t="s">
        <v>2</v>
      </c>
      <c r="E111" s="141" t="s">
        <v>75</v>
      </c>
      <c r="F111" s="141" t="s">
        <v>0</v>
      </c>
      <c r="G111" s="6" t="s">
        <v>87</v>
      </c>
      <c r="H111" s="6" t="s">
        <v>88</v>
      </c>
      <c r="I111" s="6" t="s">
        <v>89</v>
      </c>
      <c r="J111" s="6" t="s">
        <v>352</v>
      </c>
    </row>
    <row r="112" spans="1:10" x14ac:dyDescent="0.3">
      <c r="A112" s="127"/>
      <c r="B112" s="138"/>
      <c r="C112" s="140"/>
      <c r="D112" s="142"/>
      <c r="E112" s="142"/>
      <c r="F112" s="142"/>
      <c r="G112" s="6"/>
      <c r="H112" s="6"/>
      <c r="I112" s="6"/>
      <c r="J112" s="7">
        <v>5120</v>
      </c>
    </row>
    <row r="113" spans="1:10" ht="37.1" x14ac:dyDescent="0.3">
      <c r="A113" s="23">
        <v>1</v>
      </c>
      <c r="B113" s="5" t="s">
        <v>145</v>
      </c>
      <c r="C113" s="27" t="s">
        <v>146</v>
      </c>
      <c r="D113" s="6" t="s">
        <v>2</v>
      </c>
      <c r="E113" s="6" t="s">
        <v>143</v>
      </c>
      <c r="F113" s="6" t="s">
        <v>0</v>
      </c>
      <c r="G113" s="7">
        <v>10199.35</v>
      </c>
      <c r="H113" s="7">
        <v>12341.21</v>
      </c>
      <c r="I113" s="7">
        <v>7577.5</v>
      </c>
      <c r="J113" s="7">
        <v>9168.7800000000007</v>
      </c>
    </row>
    <row r="114" spans="1:10" ht="15.6" customHeight="1" x14ac:dyDescent="0.3">
      <c r="A114" s="127">
        <v>1</v>
      </c>
      <c r="B114" s="137" t="s">
        <v>293</v>
      </c>
      <c r="C114" s="139" t="s">
        <v>294</v>
      </c>
      <c r="D114" s="141" t="s">
        <v>2</v>
      </c>
      <c r="E114" s="141" t="s">
        <v>143</v>
      </c>
      <c r="F114" s="141" t="s">
        <v>0</v>
      </c>
      <c r="G114" s="7" t="s">
        <v>295</v>
      </c>
      <c r="H114" s="7" t="s">
        <v>296</v>
      </c>
      <c r="I114" s="7" t="s">
        <v>297</v>
      </c>
      <c r="J114" s="7">
        <v>15792.9</v>
      </c>
    </row>
    <row r="115" spans="1:10" x14ac:dyDescent="0.3">
      <c r="A115" s="127"/>
      <c r="B115" s="135"/>
      <c r="C115" s="136"/>
      <c r="D115" s="134"/>
      <c r="E115" s="134"/>
      <c r="F115" s="134"/>
      <c r="G115" s="7"/>
      <c r="H115" s="7"/>
      <c r="I115" s="7"/>
      <c r="J115" s="7">
        <v>13433.06</v>
      </c>
    </row>
    <row r="116" spans="1:10" x14ac:dyDescent="0.3">
      <c r="A116" s="127"/>
      <c r="B116" s="138"/>
      <c r="C116" s="140"/>
      <c r="D116" s="142"/>
      <c r="E116" s="142"/>
      <c r="F116" s="142"/>
      <c r="G116" s="7"/>
      <c r="H116" s="7"/>
      <c r="I116" s="7"/>
      <c r="J116" s="7">
        <v>11229.19</v>
      </c>
    </row>
    <row r="117" spans="1:10" ht="20.45" customHeight="1" x14ac:dyDescent="0.3">
      <c r="A117" s="127">
        <v>1</v>
      </c>
      <c r="B117" s="137" t="s">
        <v>222</v>
      </c>
      <c r="C117" s="139" t="s">
        <v>223</v>
      </c>
      <c r="D117" s="141" t="s">
        <v>2</v>
      </c>
      <c r="E117" s="141" t="s">
        <v>75</v>
      </c>
      <c r="F117" s="141" t="s">
        <v>0</v>
      </c>
      <c r="G117" s="6" t="s">
        <v>224</v>
      </c>
      <c r="H117" s="6" t="s">
        <v>225</v>
      </c>
      <c r="I117" s="6" t="s">
        <v>226</v>
      </c>
      <c r="J117" s="7">
        <v>1863.4</v>
      </c>
    </row>
    <row r="118" spans="1:10" x14ac:dyDescent="0.3">
      <c r="A118" s="127"/>
      <c r="B118" s="138"/>
      <c r="C118" s="140"/>
      <c r="D118" s="142"/>
      <c r="E118" s="142"/>
      <c r="F118" s="142"/>
      <c r="G118" s="6"/>
      <c r="H118" s="6"/>
      <c r="I118" s="6"/>
      <c r="J118" s="7">
        <v>3606.54</v>
      </c>
    </row>
    <row r="119" spans="1:10" ht="37.1" x14ac:dyDescent="0.3">
      <c r="A119" s="23">
        <v>1</v>
      </c>
      <c r="B119" s="5" t="s">
        <v>253</v>
      </c>
      <c r="C119" s="27" t="s">
        <v>254</v>
      </c>
      <c r="D119" s="6" t="s">
        <v>2</v>
      </c>
      <c r="E119" s="6" t="s">
        <v>75</v>
      </c>
      <c r="F119" s="6" t="s">
        <v>0</v>
      </c>
      <c r="G119" s="7">
        <v>3719.01</v>
      </c>
      <c r="H119" s="7">
        <v>4500</v>
      </c>
      <c r="I119" s="7">
        <v>1800</v>
      </c>
      <c r="J119" s="7">
        <v>2178</v>
      </c>
    </row>
    <row r="120" spans="1:10" ht="37.65" thickBot="1" x14ac:dyDescent="0.35">
      <c r="A120" s="23">
        <v>1</v>
      </c>
      <c r="B120" s="8" t="s">
        <v>234</v>
      </c>
      <c r="C120" s="29" t="s">
        <v>235</v>
      </c>
      <c r="D120" s="9" t="s">
        <v>2</v>
      </c>
      <c r="E120" s="9" t="s">
        <v>75</v>
      </c>
      <c r="F120" s="9" t="s">
        <v>0</v>
      </c>
      <c r="G120" s="10">
        <v>24958.560000000001</v>
      </c>
      <c r="H120" s="10">
        <v>30199.86</v>
      </c>
      <c r="I120" s="10">
        <v>22900</v>
      </c>
      <c r="J120" s="10">
        <v>27709</v>
      </c>
    </row>
    <row r="121" spans="1:10" ht="13.45" customHeight="1" thickBot="1" x14ac:dyDescent="0.35">
      <c r="A121" s="127">
        <v>1</v>
      </c>
      <c r="B121" s="128" t="s">
        <v>284</v>
      </c>
      <c r="C121" s="130" t="s">
        <v>285</v>
      </c>
      <c r="D121" s="132" t="s">
        <v>63</v>
      </c>
      <c r="E121" s="132" t="s">
        <v>75</v>
      </c>
      <c r="F121" s="132" t="s">
        <v>0</v>
      </c>
      <c r="G121" s="12" t="s">
        <v>286</v>
      </c>
      <c r="H121" s="12" t="s">
        <v>287</v>
      </c>
      <c r="I121" s="12" t="s">
        <v>288</v>
      </c>
      <c r="J121" s="13">
        <v>1959.18</v>
      </c>
    </row>
    <row r="122" spans="1:10" ht="14.55" customHeight="1" thickBot="1" x14ac:dyDescent="0.35">
      <c r="A122" s="127"/>
      <c r="B122" s="135"/>
      <c r="C122" s="136"/>
      <c r="D122" s="134"/>
      <c r="E122" s="134"/>
      <c r="F122" s="134"/>
      <c r="G122" s="12"/>
      <c r="H122" s="12"/>
      <c r="I122" s="12"/>
      <c r="J122" s="13">
        <v>435.6</v>
      </c>
    </row>
    <row r="123" spans="1:10" ht="14.55" customHeight="1" thickBot="1" x14ac:dyDescent="0.35">
      <c r="A123" s="127"/>
      <c r="B123" s="135"/>
      <c r="C123" s="136"/>
      <c r="D123" s="134"/>
      <c r="E123" s="134"/>
      <c r="F123" s="134"/>
      <c r="G123" s="12"/>
      <c r="H123" s="12"/>
      <c r="I123" s="12"/>
      <c r="J123" s="13">
        <v>4045.27</v>
      </c>
    </row>
    <row r="124" spans="1:10" ht="14.55" customHeight="1" thickBot="1" x14ac:dyDescent="0.35">
      <c r="A124" s="127"/>
      <c r="B124" s="129"/>
      <c r="C124" s="131"/>
      <c r="D124" s="133"/>
      <c r="E124" s="133"/>
      <c r="F124" s="133"/>
      <c r="G124" s="12"/>
      <c r="H124" s="12"/>
      <c r="I124" s="12"/>
      <c r="J124" s="13">
        <v>7999.98</v>
      </c>
    </row>
    <row r="125" spans="1:10" ht="34.950000000000003" customHeight="1" thickBot="1" x14ac:dyDescent="0.35">
      <c r="A125" s="23">
        <v>1</v>
      </c>
      <c r="B125" s="11" t="s">
        <v>81</v>
      </c>
      <c r="C125" s="36" t="s">
        <v>82</v>
      </c>
      <c r="D125" s="12" t="s">
        <v>63</v>
      </c>
      <c r="E125" s="12" t="s">
        <v>75</v>
      </c>
      <c r="F125" s="12" t="s">
        <v>0</v>
      </c>
      <c r="G125" s="13">
        <v>20661.150000000001</v>
      </c>
      <c r="H125" s="13">
        <v>24999.99</v>
      </c>
      <c r="I125" s="12" t="s">
        <v>113</v>
      </c>
      <c r="J125" s="13">
        <v>24999.99</v>
      </c>
    </row>
    <row r="126" spans="1:10" ht="37.1" customHeight="1" thickBot="1" x14ac:dyDescent="0.35">
      <c r="A126" s="23">
        <v>1</v>
      </c>
      <c r="B126" s="11" t="s">
        <v>141</v>
      </c>
      <c r="C126" s="36" t="s">
        <v>142</v>
      </c>
      <c r="D126" s="12" t="s">
        <v>63</v>
      </c>
      <c r="E126" s="12" t="s">
        <v>143</v>
      </c>
      <c r="F126" s="12" t="s">
        <v>0</v>
      </c>
      <c r="G126" s="13">
        <v>14920</v>
      </c>
      <c r="H126" s="13">
        <v>18053.2</v>
      </c>
      <c r="I126" s="12" t="s">
        <v>144</v>
      </c>
      <c r="J126" s="13">
        <v>18053.2</v>
      </c>
    </row>
    <row r="127" spans="1:10" ht="20.45" customHeight="1" thickBot="1" x14ac:dyDescent="0.35">
      <c r="A127" s="127">
        <v>1</v>
      </c>
      <c r="B127" s="128" t="s">
        <v>262</v>
      </c>
      <c r="C127" s="130" t="s">
        <v>263</v>
      </c>
      <c r="D127" s="132" t="s">
        <v>63</v>
      </c>
      <c r="E127" s="132" t="s">
        <v>75</v>
      </c>
      <c r="F127" s="132" t="s">
        <v>0</v>
      </c>
      <c r="G127" s="12" t="s">
        <v>264</v>
      </c>
      <c r="H127" s="12" t="s">
        <v>265</v>
      </c>
      <c r="I127" s="12" t="s">
        <v>266</v>
      </c>
      <c r="J127" s="13">
        <v>14919.54</v>
      </c>
    </row>
    <row r="128" spans="1:10" ht="14.55" customHeight="1" thickBot="1" x14ac:dyDescent="0.35">
      <c r="A128" s="127"/>
      <c r="B128" s="129"/>
      <c r="C128" s="131"/>
      <c r="D128" s="133"/>
      <c r="E128" s="133"/>
      <c r="F128" s="133"/>
      <c r="G128" s="12"/>
      <c r="H128" s="12"/>
      <c r="I128" s="12"/>
      <c r="J128" s="13">
        <v>5561.16</v>
      </c>
    </row>
    <row r="129" spans="1:10" s="38" customFormat="1" ht="14.55" customHeight="1" x14ac:dyDescent="0.3">
      <c r="A129" s="83">
        <f>SUM(A111:A128)</f>
        <v>10</v>
      </c>
      <c r="B129" s="79"/>
      <c r="C129" s="80"/>
      <c r="D129" s="81"/>
      <c r="E129" s="81"/>
      <c r="F129" s="81"/>
      <c r="G129" s="81"/>
      <c r="H129" s="81"/>
      <c r="I129" s="81"/>
      <c r="J129" s="87">
        <f>SUM(J111:J128)</f>
        <v>168074.79</v>
      </c>
    </row>
    <row r="130" spans="1:10" ht="37.1" x14ac:dyDescent="0.3">
      <c r="A130" s="63">
        <v>1</v>
      </c>
      <c r="B130" s="63" t="s">
        <v>338</v>
      </c>
      <c r="C130" s="64" t="s">
        <v>339</v>
      </c>
      <c r="D130" s="69" t="s">
        <v>63</v>
      </c>
      <c r="E130" s="65" t="s">
        <v>75</v>
      </c>
      <c r="F130" s="69" t="s">
        <v>0</v>
      </c>
      <c r="G130" s="67">
        <v>18181.82</v>
      </c>
      <c r="H130" s="67">
        <v>22000</v>
      </c>
      <c r="I130" s="67">
        <v>16841.22</v>
      </c>
      <c r="J130" s="67">
        <v>20377.88</v>
      </c>
    </row>
    <row r="131" spans="1:10" ht="49.45" x14ac:dyDescent="0.3">
      <c r="A131" s="63">
        <v>1</v>
      </c>
      <c r="B131" s="63" t="s">
        <v>340</v>
      </c>
      <c r="C131" s="64" t="s">
        <v>341</v>
      </c>
      <c r="D131" s="69" t="s">
        <v>63</v>
      </c>
      <c r="E131" s="65" t="s">
        <v>75</v>
      </c>
      <c r="F131" s="69" t="s">
        <v>0</v>
      </c>
      <c r="G131" s="68" t="s">
        <v>342</v>
      </c>
      <c r="H131" s="68" t="s">
        <v>343</v>
      </c>
      <c r="I131" s="68" t="s">
        <v>344</v>
      </c>
      <c r="J131" s="66">
        <v>7260</v>
      </c>
    </row>
    <row r="132" spans="1:10" ht="13.45" customHeight="1" x14ac:dyDescent="0.3">
      <c r="A132" s="124">
        <v>1</v>
      </c>
      <c r="B132" s="124" t="s">
        <v>345</v>
      </c>
      <c r="C132" s="125" t="s">
        <v>346</v>
      </c>
      <c r="D132" s="123" t="s">
        <v>63</v>
      </c>
      <c r="E132" s="126" t="s">
        <v>75</v>
      </c>
      <c r="F132" s="123" t="s">
        <v>0</v>
      </c>
      <c r="G132" s="68" t="s">
        <v>347</v>
      </c>
      <c r="H132" s="68" t="s">
        <v>348</v>
      </c>
      <c r="I132" s="68" t="s">
        <v>349</v>
      </c>
      <c r="J132" s="66">
        <v>4870</v>
      </c>
    </row>
    <row r="133" spans="1:10" ht="22.05" customHeight="1" x14ac:dyDescent="0.3">
      <c r="A133" s="124"/>
      <c r="B133" s="124"/>
      <c r="C133" s="125"/>
      <c r="D133" s="123"/>
      <c r="E133" s="126"/>
      <c r="F133" s="123"/>
      <c r="G133" s="68"/>
      <c r="H133" s="68"/>
      <c r="I133" s="68"/>
      <c r="J133" s="66">
        <v>1265.8800000000001</v>
      </c>
    </row>
    <row r="134" spans="1:10" s="38" customFormat="1" x14ac:dyDescent="0.3">
      <c r="A134" s="72">
        <f>SUM(A130:A133)</f>
        <v>3</v>
      </c>
      <c r="B134" s="32"/>
      <c r="C134" s="33"/>
      <c r="D134" s="20"/>
      <c r="E134" s="20"/>
      <c r="F134" s="20"/>
      <c r="G134" s="70"/>
      <c r="H134" s="70"/>
      <c r="I134" s="70"/>
      <c r="J134" s="84">
        <f>SUM(J130:J133)</f>
        <v>33773.760000000002</v>
      </c>
    </row>
    <row r="135" spans="1:10" ht="37.65" thickBot="1" x14ac:dyDescent="0.35">
      <c r="A135" s="23">
        <v>1</v>
      </c>
      <c r="B135" s="8" t="s">
        <v>267</v>
      </c>
      <c r="C135" s="29" t="s">
        <v>268</v>
      </c>
      <c r="D135" s="9" t="s">
        <v>22</v>
      </c>
      <c r="E135" s="9" t="s">
        <v>238</v>
      </c>
      <c r="F135" s="9" t="s">
        <v>25</v>
      </c>
      <c r="G135" s="10">
        <v>209748.06</v>
      </c>
      <c r="H135" s="10">
        <v>253795.15</v>
      </c>
      <c r="I135" s="10">
        <v>151018.6</v>
      </c>
      <c r="J135" s="10">
        <v>182732.51</v>
      </c>
    </row>
    <row r="136" spans="1:10" ht="24.75" x14ac:dyDescent="0.3">
      <c r="A136" s="23">
        <v>1</v>
      </c>
      <c r="B136" s="5" t="s">
        <v>34</v>
      </c>
      <c r="C136" s="27" t="s">
        <v>33</v>
      </c>
      <c r="D136" s="6" t="s">
        <v>27</v>
      </c>
      <c r="E136" s="6" t="s">
        <v>26</v>
      </c>
      <c r="F136" s="6" t="s">
        <v>25</v>
      </c>
      <c r="G136" s="7">
        <v>18400</v>
      </c>
      <c r="H136" s="7">
        <v>22264</v>
      </c>
      <c r="I136" s="7">
        <v>18400</v>
      </c>
      <c r="J136" s="7">
        <v>22264</v>
      </c>
    </row>
    <row r="137" spans="1:10" ht="49.45" x14ac:dyDescent="0.3">
      <c r="A137" s="23">
        <v>1</v>
      </c>
      <c r="B137" s="5" t="s">
        <v>200</v>
      </c>
      <c r="C137" s="27" t="s">
        <v>201</v>
      </c>
      <c r="D137" s="6" t="s">
        <v>27</v>
      </c>
      <c r="E137" s="6" t="s">
        <v>26</v>
      </c>
      <c r="F137" s="6" t="s">
        <v>25</v>
      </c>
      <c r="G137" s="7">
        <v>350</v>
      </c>
      <c r="H137" s="7">
        <v>423.5</v>
      </c>
      <c r="I137" s="7">
        <v>350</v>
      </c>
      <c r="J137" s="7">
        <v>423.5</v>
      </c>
    </row>
    <row r="138" spans="1:10" ht="61.8" x14ac:dyDescent="0.3">
      <c r="A138" s="23">
        <v>1</v>
      </c>
      <c r="B138" s="5" t="s">
        <v>274</v>
      </c>
      <c r="C138" s="27" t="s">
        <v>275</v>
      </c>
      <c r="D138" s="6" t="s">
        <v>27</v>
      </c>
      <c r="E138" s="6" t="s">
        <v>26</v>
      </c>
      <c r="F138" s="6" t="s">
        <v>25</v>
      </c>
      <c r="G138" s="7">
        <v>743.8</v>
      </c>
      <c r="H138" s="7">
        <v>900</v>
      </c>
      <c r="I138" s="7">
        <v>743.8</v>
      </c>
      <c r="J138" s="7">
        <v>900</v>
      </c>
    </row>
    <row r="139" spans="1:10" ht="61.8" x14ac:dyDescent="0.3">
      <c r="A139" s="23">
        <v>1</v>
      </c>
      <c r="B139" s="5" t="s">
        <v>204</v>
      </c>
      <c r="C139" s="27" t="s">
        <v>205</v>
      </c>
      <c r="D139" s="6" t="s">
        <v>27</v>
      </c>
      <c r="E139" s="6" t="s">
        <v>26</v>
      </c>
      <c r="F139" s="6" t="s">
        <v>25</v>
      </c>
      <c r="G139" s="7">
        <v>1300</v>
      </c>
      <c r="H139" s="7">
        <v>1430</v>
      </c>
      <c r="I139" s="7">
        <v>1300</v>
      </c>
      <c r="J139" s="7">
        <v>1430</v>
      </c>
    </row>
    <row r="140" spans="1:10" ht="37.65" thickBot="1" x14ac:dyDescent="0.35">
      <c r="A140" s="23">
        <v>1</v>
      </c>
      <c r="B140" s="8" t="s">
        <v>276</v>
      </c>
      <c r="C140" s="29" t="s">
        <v>277</v>
      </c>
      <c r="D140" s="9" t="s">
        <v>27</v>
      </c>
      <c r="E140" s="9" t="s">
        <v>26</v>
      </c>
      <c r="F140" s="9" t="s">
        <v>25</v>
      </c>
      <c r="G140" s="10" t="s">
        <v>278</v>
      </c>
      <c r="H140" s="10">
        <v>2100</v>
      </c>
      <c r="I140" s="10" t="s">
        <v>278</v>
      </c>
      <c r="J140" s="10">
        <v>2100</v>
      </c>
    </row>
    <row r="141" spans="1:10" ht="50" thickBot="1" x14ac:dyDescent="0.35">
      <c r="A141" s="23">
        <v>1</v>
      </c>
      <c r="B141" s="11" t="s">
        <v>236</v>
      </c>
      <c r="C141" s="36" t="s">
        <v>237</v>
      </c>
      <c r="D141" s="12" t="s">
        <v>63</v>
      </c>
      <c r="E141" s="12" t="s">
        <v>238</v>
      </c>
      <c r="F141" s="12" t="s">
        <v>25</v>
      </c>
      <c r="G141" s="13">
        <v>2400</v>
      </c>
      <c r="H141" s="13">
        <v>2904</v>
      </c>
      <c r="I141" s="13">
        <v>2400</v>
      </c>
      <c r="J141" s="13">
        <v>2904</v>
      </c>
    </row>
    <row r="142" spans="1:10" s="38" customFormat="1" x14ac:dyDescent="0.3">
      <c r="A142" s="71">
        <f>SUM(A135:A141)</f>
        <v>7</v>
      </c>
      <c r="B142" s="79"/>
      <c r="C142" s="80"/>
      <c r="D142" s="81"/>
      <c r="E142" s="81"/>
      <c r="F142" s="81"/>
      <c r="G142" s="82"/>
      <c r="H142" s="82"/>
      <c r="I142" s="82"/>
      <c r="J142" s="87">
        <f>SUM(J135:J141)</f>
        <v>212754.01</v>
      </c>
    </row>
    <row r="143" spans="1:10" ht="24.75" x14ac:dyDescent="0.3">
      <c r="A143" s="63">
        <v>1</v>
      </c>
      <c r="B143" s="63" t="s">
        <v>305</v>
      </c>
      <c r="C143" s="64" t="s">
        <v>306</v>
      </c>
      <c r="D143" s="69" t="s">
        <v>27</v>
      </c>
      <c r="E143" s="65" t="s">
        <v>26</v>
      </c>
      <c r="F143" s="69" t="s">
        <v>25</v>
      </c>
      <c r="G143" s="67">
        <v>18750</v>
      </c>
      <c r="H143" s="67">
        <v>22687.5</v>
      </c>
      <c r="I143" s="67">
        <v>18750</v>
      </c>
      <c r="J143" s="67">
        <v>22687.5</v>
      </c>
    </row>
    <row r="144" spans="1:10" ht="24.75" x14ac:dyDescent="0.3">
      <c r="A144" s="63">
        <v>1</v>
      </c>
      <c r="B144" s="63" t="s">
        <v>307</v>
      </c>
      <c r="C144" s="64" t="s">
        <v>308</v>
      </c>
      <c r="D144" s="69" t="s">
        <v>27</v>
      </c>
      <c r="E144" s="65" t="s">
        <v>26</v>
      </c>
      <c r="F144" s="69" t="s">
        <v>25</v>
      </c>
      <c r="G144" s="67">
        <v>22968</v>
      </c>
      <c r="H144" s="67">
        <v>27791.279999999999</v>
      </c>
      <c r="I144" s="67">
        <v>22968</v>
      </c>
      <c r="J144" s="67">
        <v>27791.279999999999</v>
      </c>
    </row>
    <row r="145" spans="1:10" ht="24.75" x14ac:dyDescent="0.3">
      <c r="A145" s="63">
        <v>1</v>
      </c>
      <c r="B145" s="63" t="s">
        <v>309</v>
      </c>
      <c r="C145" s="64" t="s">
        <v>310</v>
      </c>
      <c r="D145" s="69" t="s">
        <v>27</v>
      </c>
      <c r="E145" s="65" t="s">
        <v>26</v>
      </c>
      <c r="F145" s="69" t="s">
        <v>25</v>
      </c>
      <c r="G145" s="67">
        <v>19834.71</v>
      </c>
      <c r="H145" s="67">
        <v>24000</v>
      </c>
      <c r="I145" s="67">
        <v>19834.71</v>
      </c>
      <c r="J145" s="67">
        <v>24000</v>
      </c>
    </row>
    <row r="146" spans="1:10" ht="37.1" x14ac:dyDescent="0.3">
      <c r="A146" s="63">
        <v>1</v>
      </c>
      <c r="B146" s="63" t="s">
        <v>311</v>
      </c>
      <c r="C146" s="64" t="s">
        <v>312</v>
      </c>
      <c r="D146" s="69" t="s">
        <v>27</v>
      </c>
      <c r="E146" s="65" t="s">
        <v>26</v>
      </c>
      <c r="F146" s="69" t="s">
        <v>25</v>
      </c>
      <c r="G146" s="67">
        <v>19376.03</v>
      </c>
      <c r="H146" s="67">
        <v>23445</v>
      </c>
      <c r="I146" s="67">
        <v>19376.03</v>
      </c>
      <c r="J146" s="67">
        <v>23445</v>
      </c>
    </row>
    <row r="147" spans="1:10" ht="24.75" x14ac:dyDescent="0.3">
      <c r="A147" s="63">
        <v>1</v>
      </c>
      <c r="B147" s="63" t="s">
        <v>313</v>
      </c>
      <c r="C147" s="64" t="s">
        <v>314</v>
      </c>
      <c r="D147" s="69" t="s">
        <v>27</v>
      </c>
      <c r="E147" s="65" t="s">
        <v>26</v>
      </c>
      <c r="F147" s="69" t="s">
        <v>25</v>
      </c>
      <c r="G147" s="68" t="s">
        <v>315</v>
      </c>
      <c r="H147" s="67">
        <v>22500</v>
      </c>
      <c r="I147" s="68" t="s">
        <v>315</v>
      </c>
      <c r="J147" s="67">
        <v>22500</v>
      </c>
    </row>
    <row r="148" spans="1:10" ht="24.75" x14ac:dyDescent="0.3">
      <c r="A148" s="63">
        <v>1</v>
      </c>
      <c r="B148" s="63" t="s">
        <v>316</v>
      </c>
      <c r="C148" s="64" t="s">
        <v>317</v>
      </c>
      <c r="D148" s="69" t="s">
        <v>27</v>
      </c>
      <c r="E148" s="65" t="s">
        <v>26</v>
      </c>
      <c r="F148" s="69" t="s">
        <v>25</v>
      </c>
      <c r="G148" s="67">
        <v>17849.580000000002</v>
      </c>
      <c r="H148" s="67">
        <v>21598</v>
      </c>
      <c r="I148" s="67">
        <v>17849.580000000002</v>
      </c>
      <c r="J148" s="67">
        <v>21598</v>
      </c>
    </row>
    <row r="149" spans="1:10" ht="24.75" x14ac:dyDescent="0.3">
      <c r="A149" s="63">
        <v>1</v>
      </c>
      <c r="B149" s="63" t="s">
        <v>318</v>
      </c>
      <c r="C149" s="64" t="s">
        <v>319</v>
      </c>
      <c r="D149" s="69" t="s">
        <v>27</v>
      </c>
      <c r="E149" s="65" t="s">
        <v>26</v>
      </c>
      <c r="F149" s="69" t="s">
        <v>25</v>
      </c>
      <c r="G149" s="67">
        <v>22000</v>
      </c>
      <c r="H149" s="67">
        <v>26620</v>
      </c>
      <c r="I149" s="67">
        <v>22000</v>
      </c>
      <c r="J149" s="67">
        <v>26620</v>
      </c>
    </row>
    <row r="150" spans="1:10" s="74" customFormat="1" x14ac:dyDescent="0.3">
      <c r="A150" s="72">
        <f>SUM(A143:A149)</f>
        <v>7</v>
      </c>
      <c r="C150" s="75"/>
      <c r="D150" s="76"/>
      <c r="E150" s="77"/>
      <c r="F150" s="76"/>
      <c r="G150" s="78"/>
      <c r="H150" s="78"/>
      <c r="I150" s="78"/>
      <c r="J150" s="73">
        <f>SUM(J143:J149)</f>
        <v>168641.78</v>
      </c>
    </row>
    <row r="151" spans="1:10" x14ac:dyDescent="0.3">
      <c r="A151" s="23">
        <f>SUM(A150,A142,A134,A129,A110,A104,A72,A69)</f>
        <v>101</v>
      </c>
      <c r="J151" s="94">
        <f>SUM(J150,J142,J134,J129,J110,J104,J72,J69)</f>
        <v>176487055.24000001</v>
      </c>
    </row>
  </sheetData>
  <mergeCells count="138">
    <mergeCell ref="A9:A11"/>
    <mergeCell ref="B9:B11"/>
    <mergeCell ref="D9:D11"/>
    <mergeCell ref="E9:E11"/>
    <mergeCell ref="F9:F11"/>
    <mergeCell ref="A15:A17"/>
    <mergeCell ref="B15:B17"/>
    <mergeCell ref="D15:D17"/>
    <mergeCell ref="E15:E17"/>
    <mergeCell ref="F15:F17"/>
    <mergeCell ref="C15:C17"/>
    <mergeCell ref="C9:C11"/>
    <mergeCell ref="A38:A39"/>
    <mergeCell ref="B38:B39"/>
    <mergeCell ref="C38:C39"/>
    <mergeCell ref="D38:D39"/>
    <mergeCell ref="E38:E39"/>
    <mergeCell ref="F38:F39"/>
    <mergeCell ref="A18:A24"/>
    <mergeCell ref="B18:B24"/>
    <mergeCell ref="D18:D24"/>
    <mergeCell ref="E18:E24"/>
    <mergeCell ref="F18:F24"/>
    <mergeCell ref="A34:A35"/>
    <mergeCell ref="B34:B35"/>
    <mergeCell ref="D34:D35"/>
    <mergeCell ref="E34:E35"/>
    <mergeCell ref="F34:F35"/>
    <mergeCell ref="C18:C24"/>
    <mergeCell ref="C34:C35"/>
    <mergeCell ref="A42:A44"/>
    <mergeCell ref="B42:B44"/>
    <mergeCell ref="C42:C44"/>
    <mergeCell ref="D42:D44"/>
    <mergeCell ref="E42:E44"/>
    <mergeCell ref="F42:F44"/>
    <mergeCell ref="A40:A41"/>
    <mergeCell ref="B40:B41"/>
    <mergeCell ref="C40:C41"/>
    <mergeCell ref="D40:D41"/>
    <mergeCell ref="E40:E41"/>
    <mergeCell ref="F40:F41"/>
    <mergeCell ref="A83:A85"/>
    <mergeCell ref="B83:B85"/>
    <mergeCell ref="C83:C85"/>
    <mergeCell ref="D83:D85"/>
    <mergeCell ref="E83:E85"/>
    <mergeCell ref="F83:F85"/>
    <mergeCell ref="A47:A50"/>
    <mergeCell ref="B47:B50"/>
    <mergeCell ref="C47:C50"/>
    <mergeCell ref="D47:D50"/>
    <mergeCell ref="E47:E50"/>
    <mergeCell ref="F47:F50"/>
    <mergeCell ref="F66:F68"/>
    <mergeCell ref="A61:A63"/>
    <mergeCell ref="B61:B63"/>
    <mergeCell ref="C61:C63"/>
    <mergeCell ref="D61:D63"/>
    <mergeCell ref="E61:E63"/>
    <mergeCell ref="F61:F63"/>
    <mergeCell ref="A56:A58"/>
    <mergeCell ref="B56:B58"/>
    <mergeCell ref="C56:C58"/>
    <mergeCell ref="D56:D58"/>
    <mergeCell ref="E56:E58"/>
    <mergeCell ref="A93:A94"/>
    <mergeCell ref="B93:B94"/>
    <mergeCell ref="C93:C94"/>
    <mergeCell ref="D93:D94"/>
    <mergeCell ref="E93:E94"/>
    <mergeCell ref="F93:F94"/>
    <mergeCell ref="A86:A87"/>
    <mergeCell ref="B86:B87"/>
    <mergeCell ref="C86:C87"/>
    <mergeCell ref="D86:D87"/>
    <mergeCell ref="E86:E87"/>
    <mergeCell ref="F86:F87"/>
    <mergeCell ref="A114:A116"/>
    <mergeCell ref="B114:B116"/>
    <mergeCell ref="C114:C116"/>
    <mergeCell ref="D114:D116"/>
    <mergeCell ref="E114:E116"/>
    <mergeCell ref="F114:F116"/>
    <mergeCell ref="A111:A112"/>
    <mergeCell ref="B111:B112"/>
    <mergeCell ref="C111:C112"/>
    <mergeCell ref="D111:D112"/>
    <mergeCell ref="E111:E112"/>
    <mergeCell ref="F111:F112"/>
    <mergeCell ref="F56:F58"/>
    <mergeCell ref="F127:F128"/>
    <mergeCell ref="A121:A124"/>
    <mergeCell ref="B121:B124"/>
    <mergeCell ref="C121:C124"/>
    <mergeCell ref="D121:D124"/>
    <mergeCell ref="E121:E124"/>
    <mergeCell ref="F121:F124"/>
    <mergeCell ref="A102:A103"/>
    <mergeCell ref="B102:B103"/>
    <mergeCell ref="C102:C103"/>
    <mergeCell ref="D102:D103"/>
    <mergeCell ref="E102:E103"/>
    <mergeCell ref="F102:F103"/>
    <mergeCell ref="A66:A68"/>
    <mergeCell ref="B66:B68"/>
    <mergeCell ref="C66:C68"/>
    <mergeCell ref="D66:D68"/>
    <mergeCell ref="E66:E68"/>
    <mergeCell ref="B117:B118"/>
    <mergeCell ref="C117:C118"/>
    <mergeCell ref="D117:D118"/>
    <mergeCell ref="E117:E118"/>
    <mergeCell ref="F117:F118"/>
    <mergeCell ref="F132:F133"/>
    <mergeCell ref="A108:A109"/>
    <mergeCell ref="B108:B109"/>
    <mergeCell ref="C108:C109"/>
    <mergeCell ref="D108:D109"/>
    <mergeCell ref="E108:E109"/>
    <mergeCell ref="F108:F109"/>
    <mergeCell ref="A106:A107"/>
    <mergeCell ref="B106:B107"/>
    <mergeCell ref="C106:C107"/>
    <mergeCell ref="D106:D107"/>
    <mergeCell ref="E106:E107"/>
    <mergeCell ref="F106:F107"/>
    <mergeCell ref="A132:A133"/>
    <mergeCell ref="B132:B133"/>
    <mergeCell ref="C132:C133"/>
    <mergeCell ref="D132:D133"/>
    <mergeCell ref="E132:E133"/>
    <mergeCell ref="A127:A128"/>
    <mergeCell ref="B127:B128"/>
    <mergeCell ref="C127:C128"/>
    <mergeCell ref="D127:D128"/>
    <mergeCell ref="E127:E128"/>
    <mergeCell ref="A117:A118"/>
  </mergeCells>
  <pageMargins left="0.15748031496062992" right="0.15748031496062992" top="1.0629921259842521" bottom="0.70866141732283472" header="0.27559055118110237" footer="0.51181102362204722"/>
  <pageSetup paperSize="9" orientation="portrait" r:id="rId1"/>
  <headerFooter scaleWithDoc="0" alignWithMargins="0">
    <oddHeader>&amp;L&amp;G&amp;C&amp;"-,Negrita"&amp;10
CONTRATOS FORMALIZADOS 2021 - AYUNTAMIENTO</oddHeader>
    <oddFooter>&amp;C&amp;"-,Negrita"&amp;10&amp;P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I18" sqref="I18"/>
    </sheetView>
  </sheetViews>
  <sheetFormatPr baseColWidth="10" defaultColWidth="11.59765625" defaultRowHeight="14" x14ac:dyDescent="0.3"/>
  <cols>
    <col min="1" max="1" width="26.796875" style="39" customWidth="1"/>
    <col min="2" max="2" width="15.09765625" style="39" customWidth="1"/>
    <col min="3" max="3" width="13.69921875" style="39" customWidth="1"/>
    <col min="4" max="4" width="13.59765625" style="39" customWidth="1"/>
    <col min="5" max="5" width="13" style="39" customWidth="1"/>
    <col min="6" max="6" width="14.8984375" style="39" customWidth="1"/>
    <col min="7" max="16384" width="11.59765625" style="39"/>
  </cols>
  <sheetData>
    <row r="1" spans="1:6" x14ac:dyDescent="0.3">
      <c r="A1" s="148" t="s">
        <v>362</v>
      </c>
      <c r="B1" s="148"/>
      <c r="C1" s="148"/>
      <c r="D1" s="148"/>
      <c r="E1" s="148"/>
      <c r="F1" s="148"/>
    </row>
    <row r="2" spans="1:6" ht="9" customHeight="1" thickBot="1" x14ac:dyDescent="0.35">
      <c r="A2" s="51"/>
    </row>
    <row r="3" spans="1:6" ht="46.75" customHeight="1" thickTop="1" thickBot="1" x14ac:dyDescent="0.35">
      <c r="A3" s="52"/>
      <c r="B3" s="53" t="s">
        <v>1</v>
      </c>
      <c r="C3" s="53" t="s">
        <v>8</v>
      </c>
      <c r="D3" s="53" t="s">
        <v>75</v>
      </c>
      <c r="E3" s="53" t="s">
        <v>238</v>
      </c>
      <c r="F3" s="53" t="s">
        <v>363</v>
      </c>
    </row>
    <row r="4" spans="1:6" ht="15.05" customHeight="1" thickBot="1" x14ac:dyDescent="0.35">
      <c r="A4" s="54" t="s">
        <v>364</v>
      </c>
      <c r="B4" s="55">
        <f>'Formalizados Tipo Procedimiento'!$J$69</f>
        <v>172688744.59</v>
      </c>
      <c r="C4" s="55">
        <f>'Formalizados Tipo Procedimiento'!$J$104</f>
        <v>2951490.8100000005</v>
      </c>
      <c r="D4" s="55">
        <f>'Formalizados Tipo Procedimiento'!$J$129</f>
        <v>168074.79</v>
      </c>
      <c r="E4" s="55">
        <f>'Formalizados Tipo Procedimiento'!$J$142</f>
        <v>212754.01</v>
      </c>
      <c r="F4" s="56">
        <f>SUM(B4:E4)</f>
        <v>176021064.19999999</v>
      </c>
    </row>
    <row r="5" spans="1:6" ht="15.05" customHeight="1" thickBot="1" x14ac:dyDescent="0.35">
      <c r="A5" s="54" t="s">
        <v>365</v>
      </c>
      <c r="B5" s="55">
        <f>'Formalizados Tipo Procedimiento'!$J$72</f>
        <v>213928</v>
      </c>
      <c r="C5" s="55">
        <f>'Formalizados Tipo Procedimiento'!$J$110</f>
        <v>49647.5</v>
      </c>
      <c r="D5" s="55">
        <f>'Formalizados Tipo Procedimiento'!$J$134</f>
        <v>33773.760000000002</v>
      </c>
      <c r="E5" s="55">
        <f>'Formalizados Tipo Procedimiento'!$J$150</f>
        <v>168641.78</v>
      </c>
      <c r="F5" s="56">
        <f>SUM(B5:E5)</f>
        <v>465991.04000000004</v>
      </c>
    </row>
    <row r="6" spans="1:6" ht="15.05" customHeight="1" thickBot="1" x14ac:dyDescent="0.35">
      <c r="A6" s="54" t="s">
        <v>366</v>
      </c>
      <c r="B6" s="55">
        <v>0</v>
      </c>
      <c r="C6" s="55">
        <v>0</v>
      </c>
      <c r="D6" s="55">
        <v>0</v>
      </c>
      <c r="E6" s="55">
        <v>0</v>
      </c>
      <c r="F6" s="56">
        <f>SUM(B6:E6)</f>
        <v>0</v>
      </c>
    </row>
    <row r="7" spans="1:6" ht="15.05" customHeight="1" thickBot="1" x14ac:dyDescent="0.35">
      <c r="A7" s="57" t="s">
        <v>358</v>
      </c>
      <c r="B7" s="58">
        <f>SUM(B4:B6)</f>
        <v>172902672.59</v>
      </c>
      <c r="C7" s="58">
        <f>SUM(C4:C6)</f>
        <v>3001138.3100000005</v>
      </c>
      <c r="D7" s="58">
        <f>SUM(D4:D6)</f>
        <v>201848.55000000002</v>
      </c>
      <c r="E7" s="58">
        <f>SUM(E4:E6)</f>
        <v>381395.79000000004</v>
      </c>
      <c r="F7" s="59">
        <f>SUM(F4:F6)</f>
        <v>176487055.23999998</v>
      </c>
    </row>
    <row r="8" spans="1:6" ht="15.05" customHeight="1" thickBot="1" x14ac:dyDescent="0.35">
      <c r="A8" s="60" t="s">
        <v>367</v>
      </c>
      <c r="B8" s="61">
        <f>B7/F7</f>
        <v>0.97969039346752274</v>
      </c>
      <c r="C8" s="61">
        <f>C7/F7</f>
        <v>1.7004863648038285E-2</v>
      </c>
      <c r="D8" s="61">
        <f>D7/F7</f>
        <v>1.1437017277301819E-3</v>
      </c>
      <c r="E8" s="61">
        <f>E7/F7</f>
        <v>2.1610411567089165E-3</v>
      </c>
      <c r="F8" s="62">
        <v>1</v>
      </c>
    </row>
    <row r="9" spans="1:6" ht="12.4" customHeight="1" thickTop="1" x14ac:dyDescent="0.3">
      <c r="A9" s="50" t="s">
        <v>359</v>
      </c>
    </row>
    <row r="11" spans="1:6" x14ac:dyDescent="0.3">
      <c r="A11" s="50"/>
    </row>
    <row r="26" spans="1:6" x14ac:dyDescent="0.3">
      <c r="A26" s="148" t="s">
        <v>368</v>
      </c>
      <c r="B26" s="148"/>
      <c r="C26" s="148"/>
      <c r="D26" s="148"/>
      <c r="E26" s="148"/>
      <c r="F26" s="148"/>
    </row>
    <row r="27" spans="1:6" ht="9" customHeight="1" thickBot="1" x14ac:dyDescent="0.35"/>
    <row r="28" spans="1:6" ht="41.4" thickTop="1" thickBot="1" x14ac:dyDescent="0.35">
      <c r="A28" s="88"/>
      <c r="B28" s="53" t="s">
        <v>1</v>
      </c>
      <c r="C28" s="53" t="s">
        <v>8</v>
      </c>
      <c r="D28" s="53" t="s">
        <v>75</v>
      </c>
      <c r="E28" s="53" t="s">
        <v>238</v>
      </c>
      <c r="F28" s="89" t="s">
        <v>358</v>
      </c>
    </row>
    <row r="29" spans="1:6" ht="15.05" customHeight="1" thickBot="1" x14ac:dyDescent="0.35">
      <c r="A29" s="54" t="s">
        <v>364</v>
      </c>
      <c r="B29" s="90">
        <f>'Formalizados Tipo Procedimiento'!$A$69</f>
        <v>43</v>
      </c>
      <c r="C29" s="90">
        <f>'Formalizados Tipo Procedimiento'!$A$104</f>
        <v>26</v>
      </c>
      <c r="D29" s="90">
        <f>'Formalizados Tipo Procedimiento'!$A$129</f>
        <v>10</v>
      </c>
      <c r="E29" s="90">
        <f>'Formalizados Tipo Procedimiento'!$A$142</f>
        <v>7</v>
      </c>
      <c r="F29" s="91">
        <f>SUM(B29:E29)</f>
        <v>86</v>
      </c>
    </row>
    <row r="30" spans="1:6" ht="15.05" customHeight="1" thickBot="1" x14ac:dyDescent="0.35">
      <c r="A30" s="54" t="s">
        <v>365</v>
      </c>
      <c r="B30" s="90">
        <f>'Formalizados Tipo Procedimiento'!$A$72</f>
        <v>2</v>
      </c>
      <c r="C30" s="90">
        <f>'Formalizados Tipo Procedimiento'!$A$110</f>
        <v>3</v>
      </c>
      <c r="D30" s="90">
        <f>'Formalizados Tipo Procedimiento'!$A$134</f>
        <v>3</v>
      </c>
      <c r="E30" s="90">
        <f>'Formalizados Tipo Procedimiento'!$A$150</f>
        <v>7</v>
      </c>
      <c r="F30" s="91">
        <f>SUM(B30:E30)</f>
        <v>15</v>
      </c>
    </row>
    <row r="31" spans="1:6" ht="14.55" customHeight="1" thickBot="1" x14ac:dyDescent="0.35">
      <c r="A31" s="54" t="s">
        <v>366</v>
      </c>
      <c r="B31" s="90" t="s">
        <v>369</v>
      </c>
      <c r="C31" s="90" t="s">
        <v>369</v>
      </c>
      <c r="D31" s="90" t="s">
        <v>369</v>
      </c>
      <c r="E31" s="90" t="s">
        <v>369</v>
      </c>
      <c r="F31" s="91">
        <f>SUM(B31:E31)</f>
        <v>0</v>
      </c>
    </row>
    <row r="32" spans="1:6" ht="15.05" customHeight="1" thickBot="1" x14ac:dyDescent="0.35">
      <c r="A32" s="57" t="s">
        <v>358</v>
      </c>
      <c r="B32" s="92">
        <f>SUM(B29:B31)</f>
        <v>45</v>
      </c>
      <c r="C32" s="92">
        <f>SUM(C29:C31)</f>
        <v>29</v>
      </c>
      <c r="D32" s="92">
        <f>SUM(D29:D31)</f>
        <v>13</v>
      </c>
      <c r="E32" s="92">
        <f>SUM(E29:E31)</f>
        <v>14</v>
      </c>
      <c r="F32" s="93">
        <f>SUM(F29:F31)</f>
        <v>101</v>
      </c>
    </row>
    <row r="33" spans="1:6" ht="15.05" customHeight="1" thickBot="1" x14ac:dyDescent="0.35">
      <c r="A33" s="60" t="s">
        <v>370</v>
      </c>
      <c r="B33" s="61">
        <f>B32/F32</f>
        <v>0.44554455445544555</v>
      </c>
      <c r="C33" s="61">
        <f>C32/F32</f>
        <v>0.28712871287128711</v>
      </c>
      <c r="D33" s="61">
        <f>D32/F32</f>
        <v>0.12871287128712872</v>
      </c>
      <c r="E33" s="61">
        <f>E32/F32</f>
        <v>0.13861386138613863</v>
      </c>
      <c r="F33" s="62">
        <v>1</v>
      </c>
    </row>
    <row r="34" spans="1:6" ht="14.55" thickTop="1" x14ac:dyDescent="0.3"/>
  </sheetData>
  <mergeCells count="2">
    <mergeCell ref="A1:F1"/>
    <mergeCell ref="A26:F26"/>
  </mergeCells>
  <printOptions horizontalCentered="1" verticalCentered="1"/>
  <pageMargins left="0.31496062992125984" right="0.31496062992125984" top="0.94488188976377963" bottom="0.15748031496062992" header="0.31496062992125984" footer="0.31496062992125984"/>
  <pageSetup paperSize="9" orientation="portrait" r:id="rId1"/>
  <headerFooter>
    <oddHeader>&amp;L&amp;G&amp;C
&amp;"-,Negrita"Contratos formalizados 2021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workbookViewId="0">
      <pane xSplit="2" ySplit="1" topLeftCell="C144" activePane="bottomRight" state="frozen"/>
      <selection pane="topRight" activeCell="B1" sqref="B1"/>
      <selection pane="bottomLeft" activeCell="A2" sqref="A2"/>
      <selection pane="bottomRight" activeCell="J148" sqref="J148"/>
    </sheetView>
  </sheetViews>
  <sheetFormatPr baseColWidth="10" defaultColWidth="8.69921875" defaultRowHeight="12.4" x14ac:dyDescent="0.3"/>
  <cols>
    <col min="1" max="1" width="8.69921875" style="38"/>
    <col min="2" max="2" width="11.59765625" style="38" customWidth="1"/>
    <col min="3" max="3" width="36.19921875" style="37" customWidth="1"/>
    <col min="4" max="4" width="11.19921875" style="1" customWidth="1"/>
    <col min="5" max="5" width="11.19921875" style="22" customWidth="1"/>
    <col min="6" max="6" width="9.5" style="1" customWidth="1"/>
    <col min="7" max="7" width="15.8984375" style="1" hidden="1" customWidth="1"/>
    <col min="8" max="8" width="16.09765625" style="1" hidden="1" customWidth="1"/>
    <col min="9" max="9" width="14.5" style="1" hidden="1" customWidth="1"/>
    <col min="10" max="10" width="14.796875" style="1" customWidth="1"/>
    <col min="11" max="16384" width="8.69921875" style="38"/>
  </cols>
  <sheetData>
    <row r="1" spans="1:10" ht="37.65" thickBot="1" x14ac:dyDescent="0.35">
      <c r="B1" s="24" t="s">
        <v>56</v>
      </c>
      <c r="C1" s="25" t="s">
        <v>55</v>
      </c>
      <c r="D1" s="16" t="s">
        <v>54</v>
      </c>
      <c r="E1" s="16" t="s">
        <v>53</v>
      </c>
      <c r="F1" s="16" t="s">
        <v>52</v>
      </c>
      <c r="G1" s="17" t="s">
        <v>51</v>
      </c>
      <c r="H1" s="17" t="s">
        <v>50</v>
      </c>
      <c r="I1" s="16" t="s">
        <v>49</v>
      </c>
      <c r="J1" s="17" t="s">
        <v>48</v>
      </c>
    </row>
    <row r="2" spans="1:10" ht="86.55" x14ac:dyDescent="0.3">
      <c r="A2" s="38">
        <v>1</v>
      </c>
      <c r="B2" s="95" t="s">
        <v>163</v>
      </c>
      <c r="C2" s="100" t="s">
        <v>164</v>
      </c>
      <c r="D2" s="96" t="s">
        <v>165</v>
      </c>
      <c r="E2" s="96" t="s">
        <v>1</v>
      </c>
      <c r="F2" s="96" t="s">
        <v>0</v>
      </c>
      <c r="G2" s="15" t="s">
        <v>300</v>
      </c>
      <c r="H2" s="15" t="s">
        <v>301</v>
      </c>
      <c r="I2" s="15" t="s">
        <v>299</v>
      </c>
      <c r="J2" s="15">
        <v>17920.41</v>
      </c>
    </row>
    <row r="3" spans="1:10" ht="24.75" x14ac:dyDescent="0.3">
      <c r="A3" s="38">
        <v>1</v>
      </c>
      <c r="B3" s="5" t="s">
        <v>193</v>
      </c>
      <c r="C3" s="27" t="s">
        <v>194</v>
      </c>
      <c r="D3" s="6" t="s">
        <v>165</v>
      </c>
      <c r="E3" s="6" t="s">
        <v>1</v>
      </c>
      <c r="F3" s="6" t="s">
        <v>0</v>
      </c>
      <c r="G3" s="7">
        <v>309592</v>
      </c>
      <c r="H3" s="7">
        <v>368462.83</v>
      </c>
      <c r="I3" s="7">
        <v>240356.18</v>
      </c>
      <c r="J3" s="7">
        <v>290830.98</v>
      </c>
    </row>
    <row r="4" spans="1:10" ht="99.4" thickBot="1" x14ac:dyDescent="0.35">
      <c r="A4" s="38">
        <v>1</v>
      </c>
      <c r="B4" s="8" t="s">
        <v>181</v>
      </c>
      <c r="C4" s="29" t="s">
        <v>182</v>
      </c>
      <c r="D4" s="9" t="s">
        <v>165</v>
      </c>
      <c r="E4" s="9" t="s">
        <v>1</v>
      </c>
      <c r="F4" s="9" t="s">
        <v>0</v>
      </c>
      <c r="G4" s="10" t="s">
        <v>291</v>
      </c>
      <c r="H4" s="10" t="s">
        <v>292</v>
      </c>
      <c r="I4" s="10" t="s">
        <v>298</v>
      </c>
      <c r="J4" s="10">
        <v>11308.26</v>
      </c>
    </row>
    <row r="5" spans="1:10" ht="12.9" thickBot="1" x14ac:dyDescent="0.35">
      <c r="A5" s="71">
        <f>SUM(A2:A4)</f>
        <v>3</v>
      </c>
      <c r="B5" s="110"/>
      <c r="C5" s="111"/>
      <c r="D5" s="109"/>
      <c r="E5" s="109"/>
      <c r="F5" s="109"/>
      <c r="G5" s="113"/>
      <c r="H5" s="113"/>
      <c r="I5" s="113"/>
      <c r="J5" s="114">
        <f>SUM(J2:J4)</f>
        <v>320059.64999999997</v>
      </c>
    </row>
    <row r="6" spans="1:10" ht="37.1" x14ac:dyDescent="0.3">
      <c r="A6" s="38">
        <v>1</v>
      </c>
      <c r="B6" s="2" t="s">
        <v>260</v>
      </c>
      <c r="C6" s="30" t="s">
        <v>261</v>
      </c>
      <c r="D6" s="3" t="s">
        <v>40</v>
      </c>
      <c r="E6" s="3" t="s">
        <v>1</v>
      </c>
      <c r="F6" s="3" t="s">
        <v>0</v>
      </c>
      <c r="G6" s="4">
        <v>150724.76</v>
      </c>
      <c r="H6" s="4">
        <v>182376.95999999999</v>
      </c>
      <c r="I6" s="4">
        <v>137240.20000000001</v>
      </c>
      <c r="J6" s="4">
        <v>166060.64000000001</v>
      </c>
    </row>
    <row r="7" spans="1:10" ht="49.45" x14ac:dyDescent="0.3">
      <c r="A7" s="38">
        <v>1</v>
      </c>
      <c r="B7" s="5" t="s">
        <v>206</v>
      </c>
      <c r="C7" s="27" t="s">
        <v>207</v>
      </c>
      <c r="D7" s="6" t="s">
        <v>208</v>
      </c>
      <c r="E7" s="6" t="s">
        <v>1</v>
      </c>
      <c r="F7" s="6" t="s">
        <v>0</v>
      </c>
      <c r="G7" s="7">
        <v>96692.31</v>
      </c>
      <c r="H7" s="7">
        <v>107190</v>
      </c>
      <c r="I7" s="7">
        <v>95990.31</v>
      </c>
      <c r="J7" s="7">
        <v>106340.58</v>
      </c>
    </row>
    <row r="8" spans="1:10" ht="37.1" x14ac:dyDescent="0.3">
      <c r="A8" s="38">
        <v>1</v>
      </c>
      <c r="B8" s="5" t="s">
        <v>42</v>
      </c>
      <c r="C8" s="27" t="s">
        <v>41</v>
      </c>
      <c r="D8" s="6" t="s">
        <v>40</v>
      </c>
      <c r="E8" s="6" t="s">
        <v>8</v>
      </c>
      <c r="F8" s="6" t="s">
        <v>0</v>
      </c>
      <c r="G8" s="7">
        <v>41655</v>
      </c>
      <c r="H8" s="7">
        <v>50402.55</v>
      </c>
      <c r="I8" s="7">
        <v>30515.5</v>
      </c>
      <c r="J8" s="7">
        <v>36923.760000000002</v>
      </c>
    </row>
    <row r="9" spans="1:10" ht="49.45" x14ac:dyDescent="0.3">
      <c r="A9" s="38">
        <v>1</v>
      </c>
      <c r="B9" s="5" t="s">
        <v>151</v>
      </c>
      <c r="C9" s="27" t="s">
        <v>152</v>
      </c>
      <c r="D9" s="6" t="s">
        <v>40</v>
      </c>
      <c r="E9" s="6" t="s">
        <v>8</v>
      </c>
      <c r="F9" s="6" t="s">
        <v>0</v>
      </c>
      <c r="G9" s="7">
        <v>94000</v>
      </c>
      <c r="H9" s="7">
        <v>113740</v>
      </c>
      <c r="I9" s="7">
        <v>58800</v>
      </c>
      <c r="J9" s="7">
        <v>71148</v>
      </c>
    </row>
    <row r="10" spans="1:10" ht="37.1" x14ac:dyDescent="0.3">
      <c r="A10" s="38">
        <v>1</v>
      </c>
      <c r="B10" s="5" t="s">
        <v>37</v>
      </c>
      <c r="C10" s="27" t="s">
        <v>36</v>
      </c>
      <c r="D10" s="6" t="s">
        <v>35</v>
      </c>
      <c r="E10" s="6" t="s">
        <v>8</v>
      </c>
      <c r="F10" s="6" t="s">
        <v>0</v>
      </c>
      <c r="G10" s="7">
        <v>85949.59</v>
      </c>
      <c r="H10" s="7">
        <v>103999</v>
      </c>
      <c r="I10" s="7">
        <v>41340.18</v>
      </c>
      <c r="J10" s="7">
        <v>50021.61</v>
      </c>
    </row>
    <row r="11" spans="1:10" ht="37.65" thickBot="1" x14ac:dyDescent="0.35">
      <c r="A11" s="38">
        <v>1</v>
      </c>
      <c r="B11" s="8" t="s">
        <v>83</v>
      </c>
      <c r="C11" s="29" t="s">
        <v>84</v>
      </c>
      <c r="D11" s="9" t="s">
        <v>35</v>
      </c>
      <c r="E11" s="9" t="s">
        <v>8</v>
      </c>
      <c r="F11" s="9" t="s">
        <v>0</v>
      </c>
      <c r="G11" s="10">
        <v>58626.37</v>
      </c>
      <c r="H11" s="10">
        <v>70937.91</v>
      </c>
      <c r="I11" s="10">
        <v>53343</v>
      </c>
      <c r="J11" s="10">
        <v>64545.03</v>
      </c>
    </row>
    <row r="12" spans="1:10" ht="37.1" x14ac:dyDescent="0.3">
      <c r="A12" s="102">
        <v>1</v>
      </c>
      <c r="B12" s="102" t="s">
        <v>302</v>
      </c>
      <c r="C12" s="103" t="s">
        <v>303</v>
      </c>
      <c r="D12" s="115" t="s">
        <v>35</v>
      </c>
      <c r="E12" s="104" t="s">
        <v>1</v>
      </c>
      <c r="F12" s="101" t="s">
        <v>0</v>
      </c>
      <c r="G12" s="67">
        <v>85900</v>
      </c>
      <c r="H12" s="67">
        <v>103939</v>
      </c>
      <c r="I12" s="68" t="s">
        <v>304</v>
      </c>
      <c r="J12" s="66">
        <v>103939</v>
      </c>
    </row>
    <row r="13" spans="1:10" ht="12.9" thickBot="1" x14ac:dyDescent="0.35">
      <c r="A13" s="71">
        <f>SUM(A6:A12)</f>
        <v>7</v>
      </c>
      <c r="B13" s="106"/>
      <c r="C13" s="107"/>
      <c r="D13" s="116"/>
      <c r="E13" s="108"/>
      <c r="F13" s="105"/>
      <c r="G13" s="67"/>
      <c r="H13" s="67"/>
      <c r="I13" s="68"/>
      <c r="J13" s="121">
        <f>SUM(J6:J12)</f>
        <v>598978.62</v>
      </c>
    </row>
    <row r="14" spans="1:10" ht="61.8" x14ac:dyDescent="0.3">
      <c r="A14" s="38">
        <v>1</v>
      </c>
      <c r="B14" s="2" t="s">
        <v>24</v>
      </c>
      <c r="C14" s="30" t="s">
        <v>23</v>
      </c>
      <c r="D14" s="3" t="s">
        <v>22</v>
      </c>
      <c r="E14" s="3" t="s">
        <v>1</v>
      </c>
      <c r="F14" s="3" t="s">
        <v>0</v>
      </c>
      <c r="G14" s="4">
        <v>1553719.01</v>
      </c>
      <c r="H14" s="4">
        <v>1880000</v>
      </c>
      <c r="I14" s="3" t="s">
        <v>21</v>
      </c>
      <c r="J14" s="4">
        <v>1880000</v>
      </c>
    </row>
    <row r="15" spans="1:10" ht="49.45" x14ac:dyDescent="0.3">
      <c r="A15" s="38">
        <v>1</v>
      </c>
      <c r="B15" s="5" t="s">
        <v>126</v>
      </c>
      <c r="C15" s="27" t="s">
        <v>127</v>
      </c>
      <c r="D15" s="6" t="s">
        <v>22</v>
      </c>
      <c r="E15" s="6" t="s">
        <v>1</v>
      </c>
      <c r="F15" s="6" t="s">
        <v>0</v>
      </c>
      <c r="G15" s="7">
        <v>2066115.7</v>
      </c>
      <c r="H15" s="7">
        <v>2500000</v>
      </c>
      <c r="I15" s="6" t="s">
        <v>128</v>
      </c>
      <c r="J15" s="18">
        <v>2500000</v>
      </c>
    </row>
    <row r="16" spans="1:10" ht="24.75" x14ac:dyDescent="0.3">
      <c r="A16" s="38">
        <v>1</v>
      </c>
      <c r="B16" s="5" t="s">
        <v>247</v>
      </c>
      <c r="C16" s="27" t="s">
        <v>248</v>
      </c>
      <c r="D16" s="6" t="s">
        <v>22</v>
      </c>
      <c r="E16" s="6" t="s">
        <v>8</v>
      </c>
      <c r="F16" s="6" t="s">
        <v>0</v>
      </c>
      <c r="G16" s="7">
        <v>1160131.79</v>
      </c>
      <c r="H16" s="7">
        <v>1403759.47</v>
      </c>
      <c r="I16" s="7">
        <v>923116.83</v>
      </c>
      <c r="J16" s="7">
        <v>1116971.3600000001</v>
      </c>
    </row>
    <row r="17" spans="1:10" ht="24.75" customHeight="1" x14ac:dyDescent="0.3">
      <c r="A17" s="38">
        <v>1</v>
      </c>
      <c r="B17" s="5" t="s">
        <v>257</v>
      </c>
      <c r="C17" s="27" t="s">
        <v>258</v>
      </c>
      <c r="D17" s="6" t="s">
        <v>22</v>
      </c>
      <c r="E17" s="6" t="s">
        <v>8</v>
      </c>
      <c r="F17" s="6" t="s">
        <v>0</v>
      </c>
      <c r="G17" s="7">
        <v>61804.24</v>
      </c>
      <c r="H17" s="7">
        <v>74783.13</v>
      </c>
      <c r="I17" s="6" t="s">
        <v>259</v>
      </c>
      <c r="J17" s="7">
        <v>74783.13</v>
      </c>
    </row>
    <row r="18" spans="1:10" ht="37.1" x14ac:dyDescent="0.3">
      <c r="A18" s="38">
        <v>1</v>
      </c>
      <c r="B18" s="5" t="s">
        <v>251</v>
      </c>
      <c r="C18" s="27" t="s">
        <v>252</v>
      </c>
      <c r="D18" s="6" t="s">
        <v>22</v>
      </c>
      <c r="E18" s="6" t="s">
        <v>8</v>
      </c>
      <c r="F18" s="6" t="s">
        <v>0</v>
      </c>
      <c r="G18" s="7">
        <v>268194.99</v>
      </c>
      <c r="H18" s="7">
        <v>324515.94</v>
      </c>
      <c r="I18" s="7">
        <v>267604.96000000002</v>
      </c>
      <c r="J18" s="7">
        <v>323802</v>
      </c>
    </row>
    <row r="19" spans="1:10" ht="24.75" x14ac:dyDescent="0.3">
      <c r="A19" s="38">
        <v>1</v>
      </c>
      <c r="B19" s="5" t="s">
        <v>218</v>
      </c>
      <c r="C19" s="27" t="s">
        <v>219</v>
      </c>
      <c r="D19" s="6" t="s">
        <v>22</v>
      </c>
      <c r="E19" s="6" t="s">
        <v>8</v>
      </c>
      <c r="F19" s="6" t="s">
        <v>0</v>
      </c>
      <c r="G19" s="7">
        <v>826195.91</v>
      </c>
      <c r="H19" s="7">
        <v>999697.05</v>
      </c>
      <c r="I19" s="7">
        <v>543719.53</v>
      </c>
      <c r="J19" s="7">
        <v>657900.63</v>
      </c>
    </row>
    <row r="20" spans="1:10" ht="24.75" x14ac:dyDescent="0.3">
      <c r="A20" s="38">
        <v>1</v>
      </c>
      <c r="B20" s="5" t="s">
        <v>216</v>
      </c>
      <c r="C20" s="27" t="s">
        <v>217</v>
      </c>
      <c r="D20" s="6" t="s">
        <v>22</v>
      </c>
      <c r="E20" s="6" t="s">
        <v>8</v>
      </c>
      <c r="F20" s="6" t="s">
        <v>0</v>
      </c>
      <c r="G20" s="7">
        <v>63797.14</v>
      </c>
      <c r="H20" s="7">
        <v>77194.539999999994</v>
      </c>
      <c r="I20" s="7">
        <v>49634.17</v>
      </c>
      <c r="J20" s="7">
        <v>60057.35</v>
      </c>
    </row>
    <row r="21" spans="1:10" ht="37.65" thickBot="1" x14ac:dyDescent="0.35">
      <c r="A21" s="38">
        <v>1</v>
      </c>
      <c r="B21" s="8" t="s">
        <v>267</v>
      </c>
      <c r="C21" s="29" t="s">
        <v>268</v>
      </c>
      <c r="D21" s="9" t="s">
        <v>22</v>
      </c>
      <c r="E21" s="9" t="s">
        <v>238</v>
      </c>
      <c r="F21" s="9" t="s">
        <v>25</v>
      </c>
      <c r="G21" s="10">
        <v>209748.06</v>
      </c>
      <c r="H21" s="10">
        <v>253795.15</v>
      </c>
      <c r="I21" s="10">
        <v>151018.6</v>
      </c>
      <c r="J21" s="10">
        <v>182732.51</v>
      </c>
    </row>
    <row r="22" spans="1:10" ht="12.9" thickBot="1" x14ac:dyDescent="0.35">
      <c r="A22" s="71">
        <f>SUM(A14:A21)</f>
        <v>8</v>
      </c>
      <c r="B22" s="110"/>
      <c r="C22" s="111"/>
      <c r="D22" s="109"/>
      <c r="E22" s="109"/>
      <c r="F22" s="109"/>
      <c r="G22" s="15"/>
      <c r="H22" s="15"/>
      <c r="I22" s="112"/>
      <c r="J22" s="117">
        <f>SUM(J14:J21)</f>
        <v>6796246.9799999995</v>
      </c>
    </row>
    <row r="23" spans="1:10" ht="12.9" customHeight="1" thickBot="1" x14ac:dyDescent="0.35">
      <c r="A23" s="127">
        <v>1</v>
      </c>
      <c r="B23" s="128" t="s">
        <v>65</v>
      </c>
      <c r="C23" s="147" t="s">
        <v>66</v>
      </c>
      <c r="D23" s="132" t="s">
        <v>27</v>
      </c>
      <c r="E23" s="132" t="s">
        <v>1</v>
      </c>
      <c r="F23" s="132" t="s">
        <v>0</v>
      </c>
      <c r="G23" s="3" t="s">
        <v>67</v>
      </c>
      <c r="H23" s="3" t="s">
        <v>68</v>
      </c>
      <c r="I23" s="3" t="s">
        <v>69</v>
      </c>
      <c r="J23" s="4"/>
    </row>
    <row r="24" spans="1:10" ht="12.9" thickBot="1" x14ac:dyDescent="0.35">
      <c r="A24" s="127"/>
      <c r="B24" s="135"/>
      <c r="C24" s="145"/>
      <c r="D24" s="134"/>
      <c r="E24" s="134"/>
      <c r="F24" s="134"/>
      <c r="G24" s="96"/>
      <c r="H24" s="96"/>
      <c r="I24" s="96"/>
      <c r="J24" s="4"/>
    </row>
    <row r="25" spans="1:10" x14ac:dyDescent="0.3">
      <c r="A25" s="127"/>
      <c r="B25" s="138"/>
      <c r="C25" s="146"/>
      <c r="D25" s="142"/>
      <c r="E25" s="142"/>
      <c r="F25" s="142"/>
      <c r="G25" s="96"/>
      <c r="H25" s="96"/>
      <c r="I25" s="96"/>
      <c r="J25" s="4"/>
    </row>
    <row r="26" spans="1:10" ht="24.75" x14ac:dyDescent="0.3">
      <c r="A26" s="38">
        <v>1</v>
      </c>
      <c r="B26" s="5" t="s">
        <v>289</v>
      </c>
      <c r="C26" s="27" t="s">
        <v>290</v>
      </c>
      <c r="D26" s="6" t="s">
        <v>27</v>
      </c>
      <c r="E26" s="6" t="s">
        <v>1</v>
      </c>
      <c r="F26" s="6" t="s">
        <v>0</v>
      </c>
      <c r="G26" s="7">
        <v>3651139.86</v>
      </c>
      <c r="H26" s="7">
        <v>4417879.2300000004</v>
      </c>
      <c r="I26" s="7">
        <v>5533315</v>
      </c>
      <c r="J26" s="7"/>
    </row>
    <row r="27" spans="1:10" ht="37.1" x14ac:dyDescent="0.3">
      <c r="A27" s="38">
        <v>1</v>
      </c>
      <c r="B27" s="5" t="s">
        <v>239</v>
      </c>
      <c r="C27" s="27" t="s">
        <v>240</v>
      </c>
      <c r="D27" s="6" t="s">
        <v>27</v>
      </c>
      <c r="E27" s="6" t="s">
        <v>1</v>
      </c>
      <c r="F27" s="6" t="s">
        <v>0</v>
      </c>
      <c r="G27" s="6" t="s">
        <v>241</v>
      </c>
      <c r="H27" s="6" t="s">
        <v>241</v>
      </c>
      <c r="I27" s="6" t="s">
        <v>242</v>
      </c>
      <c r="J27" s="7">
        <v>89764.54</v>
      </c>
    </row>
    <row r="28" spans="1:10" ht="37.1" x14ac:dyDescent="0.3">
      <c r="A28" s="38">
        <v>1</v>
      </c>
      <c r="B28" s="5" t="s">
        <v>243</v>
      </c>
      <c r="C28" s="27" t="s">
        <v>244</v>
      </c>
      <c r="D28" s="6" t="s">
        <v>27</v>
      </c>
      <c r="E28" s="6" t="s">
        <v>8</v>
      </c>
      <c r="F28" s="6" t="s">
        <v>0</v>
      </c>
      <c r="G28" s="6" t="s">
        <v>245</v>
      </c>
      <c r="H28" s="6" t="s">
        <v>245</v>
      </c>
      <c r="I28" s="6" t="s">
        <v>246</v>
      </c>
      <c r="J28" s="7">
        <v>42631.62</v>
      </c>
    </row>
    <row r="29" spans="1:10" ht="24.75" x14ac:dyDescent="0.3">
      <c r="A29" s="38">
        <v>1</v>
      </c>
      <c r="B29" s="5" t="s">
        <v>34</v>
      </c>
      <c r="C29" s="27" t="s">
        <v>33</v>
      </c>
      <c r="D29" s="6" t="s">
        <v>27</v>
      </c>
      <c r="E29" s="6" t="s">
        <v>26</v>
      </c>
      <c r="F29" s="6" t="s">
        <v>25</v>
      </c>
      <c r="G29" s="7">
        <v>18400</v>
      </c>
      <c r="H29" s="7">
        <v>22264</v>
      </c>
      <c r="I29" s="7">
        <v>18400</v>
      </c>
      <c r="J29" s="7">
        <v>22264</v>
      </c>
    </row>
    <row r="30" spans="1:10" ht="49.45" x14ac:dyDescent="0.3">
      <c r="A30" s="38">
        <v>1</v>
      </c>
      <c r="B30" s="5" t="s">
        <v>200</v>
      </c>
      <c r="C30" s="27" t="s">
        <v>201</v>
      </c>
      <c r="D30" s="6" t="s">
        <v>27</v>
      </c>
      <c r="E30" s="6" t="s">
        <v>26</v>
      </c>
      <c r="F30" s="6" t="s">
        <v>25</v>
      </c>
      <c r="G30" s="7">
        <v>350</v>
      </c>
      <c r="H30" s="7">
        <v>423.5</v>
      </c>
      <c r="I30" s="7">
        <v>350</v>
      </c>
      <c r="J30" s="7">
        <v>423.5</v>
      </c>
    </row>
    <row r="31" spans="1:10" ht="61.8" x14ac:dyDescent="0.3">
      <c r="A31" s="38">
        <v>1</v>
      </c>
      <c r="B31" s="5" t="s">
        <v>274</v>
      </c>
      <c r="C31" s="27" t="s">
        <v>275</v>
      </c>
      <c r="D31" s="6" t="s">
        <v>27</v>
      </c>
      <c r="E31" s="6" t="s">
        <v>26</v>
      </c>
      <c r="F31" s="6" t="s">
        <v>25</v>
      </c>
      <c r="G31" s="7">
        <v>743.8</v>
      </c>
      <c r="H31" s="7">
        <v>900</v>
      </c>
      <c r="I31" s="7">
        <v>743.8</v>
      </c>
      <c r="J31" s="7">
        <v>900</v>
      </c>
    </row>
    <row r="32" spans="1:10" ht="61.8" x14ac:dyDescent="0.3">
      <c r="A32" s="38">
        <v>1</v>
      </c>
      <c r="B32" s="5" t="s">
        <v>204</v>
      </c>
      <c r="C32" s="27" t="s">
        <v>205</v>
      </c>
      <c r="D32" s="6" t="s">
        <v>27</v>
      </c>
      <c r="E32" s="6" t="s">
        <v>26</v>
      </c>
      <c r="F32" s="6" t="s">
        <v>25</v>
      </c>
      <c r="G32" s="7">
        <v>1300</v>
      </c>
      <c r="H32" s="7">
        <v>1430</v>
      </c>
      <c r="I32" s="7">
        <v>1300</v>
      </c>
      <c r="J32" s="7">
        <v>1430</v>
      </c>
    </row>
    <row r="33" spans="1:10" ht="37.65" thickBot="1" x14ac:dyDescent="0.35">
      <c r="A33" s="38">
        <v>1</v>
      </c>
      <c r="B33" s="8" t="s">
        <v>276</v>
      </c>
      <c r="C33" s="29" t="s">
        <v>277</v>
      </c>
      <c r="D33" s="9" t="s">
        <v>27</v>
      </c>
      <c r="E33" s="9" t="s">
        <v>26</v>
      </c>
      <c r="F33" s="9" t="s">
        <v>25</v>
      </c>
      <c r="G33" s="10" t="s">
        <v>278</v>
      </c>
      <c r="H33" s="10">
        <v>2100</v>
      </c>
      <c r="I33" s="10" t="s">
        <v>278</v>
      </c>
      <c r="J33" s="10">
        <v>2100</v>
      </c>
    </row>
    <row r="34" spans="1:10" ht="24.75" x14ac:dyDescent="0.3">
      <c r="A34" s="102">
        <v>1</v>
      </c>
      <c r="B34" s="102" t="s">
        <v>305</v>
      </c>
      <c r="C34" s="103" t="s">
        <v>306</v>
      </c>
      <c r="D34" s="101" t="s">
        <v>27</v>
      </c>
      <c r="E34" s="104" t="s">
        <v>26</v>
      </c>
      <c r="F34" s="101" t="s">
        <v>25</v>
      </c>
      <c r="G34" s="67">
        <v>18750</v>
      </c>
      <c r="H34" s="67">
        <v>22687.5</v>
      </c>
      <c r="I34" s="67">
        <v>18750</v>
      </c>
      <c r="J34" s="67">
        <v>22687.5</v>
      </c>
    </row>
    <row r="35" spans="1:10" ht="24.75" x14ac:dyDescent="0.3">
      <c r="A35" s="102">
        <v>1</v>
      </c>
      <c r="B35" s="102" t="s">
        <v>307</v>
      </c>
      <c r="C35" s="103" t="s">
        <v>308</v>
      </c>
      <c r="D35" s="101" t="s">
        <v>27</v>
      </c>
      <c r="E35" s="104" t="s">
        <v>26</v>
      </c>
      <c r="F35" s="101" t="s">
        <v>25</v>
      </c>
      <c r="G35" s="67">
        <v>22968</v>
      </c>
      <c r="H35" s="67">
        <v>27791.279999999999</v>
      </c>
      <c r="I35" s="67">
        <v>22968</v>
      </c>
      <c r="J35" s="67">
        <v>27791.279999999999</v>
      </c>
    </row>
    <row r="36" spans="1:10" ht="24.75" x14ac:dyDescent="0.3">
      <c r="A36" s="102">
        <v>1</v>
      </c>
      <c r="B36" s="102" t="s">
        <v>309</v>
      </c>
      <c r="C36" s="103" t="s">
        <v>310</v>
      </c>
      <c r="D36" s="101" t="s">
        <v>27</v>
      </c>
      <c r="E36" s="104" t="s">
        <v>26</v>
      </c>
      <c r="F36" s="101" t="s">
        <v>25</v>
      </c>
      <c r="G36" s="67">
        <v>19834.71</v>
      </c>
      <c r="H36" s="67">
        <v>24000</v>
      </c>
      <c r="I36" s="67">
        <v>19834.71</v>
      </c>
      <c r="J36" s="67">
        <v>24000</v>
      </c>
    </row>
    <row r="37" spans="1:10" ht="37.1" x14ac:dyDescent="0.3">
      <c r="A37" s="102">
        <v>1</v>
      </c>
      <c r="B37" s="102" t="s">
        <v>311</v>
      </c>
      <c r="C37" s="103" t="s">
        <v>312</v>
      </c>
      <c r="D37" s="101" t="s">
        <v>27</v>
      </c>
      <c r="E37" s="104" t="s">
        <v>26</v>
      </c>
      <c r="F37" s="101" t="s">
        <v>25</v>
      </c>
      <c r="G37" s="67">
        <v>19376.03</v>
      </c>
      <c r="H37" s="67">
        <v>23445</v>
      </c>
      <c r="I37" s="67">
        <v>19376.03</v>
      </c>
      <c r="J37" s="67">
        <v>23445</v>
      </c>
    </row>
    <row r="38" spans="1:10" ht="24.75" x14ac:dyDescent="0.3">
      <c r="A38" s="102">
        <v>1</v>
      </c>
      <c r="B38" s="102" t="s">
        <v>313</v>
      </c>
      <c r="C38" s="103" t="s">
        <v>314</v>
      </c>
      <c r="D38" s="101" t="s">
        <v>27</v>
      </c>
      <c r="E38" s="104" t="s">
        <v>26</v>
      </c>
      <c r="F38" s="101" t="s">
        <v>25</v>
      </c>
      <c r="G38" s="68" t="s">
        <v>315</v>
      </c>
      <c r="H38" s="67">
        <v>22500</v>
      </c>
      <c r="I38" s="68" t="s">
        <v>315</v>
      </c>
      <c r="J38" s="67">
        <v>22500</v>
      </c>
    </row>
    <row r="39" spans="1:10" ht="24.75" x14ac:dyDescent="0.3">
      <c r="A39" s="102">
        <v>1</v>
      </c>
      <c r="B39" s="102" t="s">
        <v>316</v>
      </c>
      <c r="C39" s="103" t="s">
        <v>317</v>
      </c>
      <c r="D39" s="101" t="s">
        <v>27</v>
      </c>
      <c r="E39" s="104" t="s">
        <v>26</v>
      </c>
      <c r="F39" s="101" t="s">
        <v>25</v>
      </c>
      <c r="G39" s="67">
        <v>17849.580000000002</v>
      </c>
      <c r="H39" s="67">
        <v>21598</v>
      </c>
      <c r="I39" s="67">
        <v>17849.580000000002</v>
      </c>
      <c r="J39" s="67">
        <v>21598</v>
      </c>
    </row>
    <row r="40" spans="1:10" ht="24.75" x14ac:dyDescent="0.3">
      <c r="A40" s="102">
        <v>1</v>
      </c>
      <c r="B40" s="102" t="s">
        <v>318</v>
      </c>
      <c r="C40" s="103" t="s">
        <v>319</v>
      </c>
      <c r="D40" s="101" t="s">
        <v>27</v>
      </c>
      <c r="E40" s="104" t="s">
        <v>26</v>
      </c>
      <c r="F40" s="101" t="s">
        <v>25</v>
      </c>
      <c r="G40" s="67">
        <v>22000</v>
      </c>
      <c r="H40" s="67">
        <v>26620</v>
      </c>
      <c r="I40" s="67">
        <v>22000</v>
      </c>
      <c r="J40" s="67">
        <v>26620</v>
      </c>
    </row>
    <row r="41" spans="1:10" s="74" customFormat="1" ht="12.9" thickBot="1" x14ac:dyDescent="0.35">
      <c r="A41" s="71">
        <f>SUM(A23:A40)</f>
        <v>16</v>
      </c>
      <c r="C41" s="75"/>
      <c r="D41" s="76"/>
      <c r="E41" s="77"/>
      <c r="F41" s="76"/>
      <c r="G41" s="78"/>
      <c r="H41" s="78"/>
      <c r="I41" s="78"/>
      <c r="J41" s="120">
        <f>SUM(J27:J40)</f>
        <v>328155.44</v>
      </c>
    </row>
    <row r="42" spans="1:10" ht="24.75" x14ac:dyDescent="0.3">
      <c r="A42" s="38">
        <v>1</v>
      </c>
      <c r="B42" s="2" t="s">
        <v>32</v>
      </c>
      <c r="C42" s="30" t="s">
        <v>31</v>
      </c>
      <c r="D42" s="3" t="s">
        <v>2</v>
      </c>
      <c r="E42" s="3" t="s">
        <v>1</v>
      </c>
      <c r="F42" s="3" t="s">
        <v>0</v>
      </c>
      <c r="G42" s="4">
        <v>78520</v>
      </c>
      <c r="H42" s="4">
        <v>95009.2</v>
      </c>
      <c r="I42" s="4">
        <v>75295</v>
      </c>
      <c r="J42" s="4">
        <v>91106.95</v>
      </c>
    </row>
    <row r="43" spans="1:10" ht="12.4" customHeight="1" x14ac:dyDescent="0.3">
      <c r="A43" s="127">
        <v>1</v>
      </c>
      <c r="B43" s="137" t="s">
        <v>76</v>
      </c>
      <c r="C43" s="144" t="s">
        <v>77</v>
      </c>
      <c r="D43" s="141" t="s">
        <v>2</v>
      </c>
      <c r="E43" s="141" t="s">
        <v>1</v>
      </c>
      <c r="F43" s="141" t="s">
        <v>0</v>
      </c>
      <c r="G43" s="6" t="s">
        <v>78</v>
      </c>
      <c r="H43" s="6" t="s">
        <v>79</v>
      </c>
      <c r="I43" s="6" t="s">
        <v>80</v>
      </c>
      <c r="J43" s="7">
        <v>58080</v>
      </c>
    </row>
    <row r="44" spans="1:10" x14ac:dyDescent="0.3">
      <c r="A44" s="127"/>
      <c r="B44" s="135"/>
      <c r="C44" s="145"/>
      <c r="D44" s="134"/>
      <c r="E44" s="134"/>
      <c r="F44" s="134"/>
      <c r="G44" s="6"/>
      <c r="H44" s="6"/>
      <c r="I44" s="6"/>
      <c r="J44" s="7">
        <v>11369.16</v>
      </c>
    </row>
    <row r="45" spans="1:10" x14ac:dyDescent="0.3">
      <c r="A45" s="127"/>
      <c r="B45" s="138"/>
      <c r="C45" s="146"/>
      <c r="D45" s="142"/>
      <c r="E45" s="142"/>
      <c r="F45" s="142"/>
      <c r="G45" s="6"/>
      <c r="H45" s="6"/>
      <c r="I45" s="6"/>
      <c r="J45" s="7">
        <v>5747.5</v>
      </c>
    </row>
    <row r="46" spans="1:10" ht="11.85" customHeight="1" x14ac:dyDescent="0.3">
      <c r="A46" s="127">
        <v>1</v>
      </c>
      <c r="B46" s="137" t="s">
        <v>269</v>
      </c>
      <c r="C46" s="144" t="s">
        <v>270</v>
      </c>
      <c r="D46" s="141" t="s">
        <v>2</v>
      </c>
      <c r="E46" s="141" t="s">
        <v>1</v>
      </c>
      <c r="F46" s="141" t="s">
        <v>0</v>
      </c>
      <c r="G46" s="6" t="s">
        <v>271</v>
      </c>
      <c r="H46" s="6" t="s">
        <v>272</v>
      </c>
      <c r="I46" s="6" t="s">
        <v>273</v>
      </c>
      <c r="J46" s="7">
        <v>24749.95</v>
      </c>
    </row>
    <row r="47" spans="1:10" x14ac:dyDescent="0.3">
      <c r="A47" s="127"/>
      <c r="B47" s="135"/>
      <c r="C47" s="145"/>
      <c r="D47" s="134"/>
      <c r="E47" s="134"/>
      <c r="F47" s="134"/>
      <c r="G47" s="6"/>
      <c r="H47" s="6"/>
      <c r="I47" s="6"/>
      <c r="J47" s="7">
        <v>69079.61</v>
      </c>
    </row>
    <row r="48" spans="1:10" x14ac:dyDescent="0.3">
      <c r="A48" s="127"/>
      <c r="B48" s="135"/>
      <c r="C48" s="145"/>
      <c r="D48" s="134"/>
      <c r="E48" s="134"/>
      <c r="F48" s="134"/>
      <c r="G48" s="6"/>
      <c r="H48" s="6"/>
      <c r="I48" s="6"/>
      <c r="J48" s="7">
        <v>27799.75</v>
      </c>
    </row>
    <row r="49" spans="1:10" x14ac:dyDescent="0.3">
      <c r="A49" s="127"/>
      <c r="B49" s="135"/>
      <c r="C49" s="145"/>
      <c r="D49" s="134"/>
      <c r="E49" s="134"/>
      <c r="F49" s="134"/>
      <c r="G49" s="6"/>
      <c r="H49" s="6"/>
      <c r="I49" s="6"/>
      <c r="J49" s="7">
        <v>51347.38</v>
      </c>
    </row>
    <row r="50" spans="1:10" x14ac:dyDescent="0.3">
      <c r="A50" s="127"/>
      <c r="B50" s="135"/>
      <c r="C50" s="145"/>
      <c r="D50" s="134"/>
      <c r="E50" s="134"/>
      <c r="F50" s="134"/>
      <c r="G50" s="6"/>
      <c r="H50" s="6"/>
      <c r="I50" s="6"/>
      <c r="J50" s="7">
        <v>42000.19</v>
      </c>
    </row>
    <row r="51" spans="1:10" x14ac:dyDescent="0.3">
      <c r="A51" s="127"/>
      <c r="B51" s="135"/>
      <c r="C51" s="145"/>
      <c r="D51" s="134"/>
      <c r="E51" s="134"/>
      <c r="F51" s="134"/>
      <c r="G51" s="6"/>
      <c r="H51" s="6"/>
      <c r="I51" s="6"/>
      <c r="J51" s="7">
        <v>39600.18</v>
      </c>
    </row>
    <row r="52" spans="1:10" x14ac:dyDescent="0.3">
      <c r="A52" s="127"/>
      <c r="B52" s="138"/>
      <c r="C52" s="146"/>
      <c r="D52" s="142"/>
      <c r="E52" s="142"/>
      <c r="F52" s="142"/>
      <c r="G52" s="6"/>
      <c r="H52" s="6"/>
      <c r="I52" s="6"/>
      <c r="J52" s="7">
        <v>11999.33</v>
      </c>
    </row>
    <row r="53" spans="1:10" ht="24.75" x14ac:dyDescent="0.3">
      <c r="A53" s="38">
        <v>1</v>
      </c>
      <c r="B53" s="5" t="s">
        <v>220</v>
      </c>
      <c r="C53" s="27" t="s">
        <v>221</v>
      </c>
      <c r="D53" s="6" t="s">
        <v>2</v>
      </c>
      <c r="E53" s="6" t="s">
        <v>1</v>
      </c>
      <c r="F53" s="6" t="s">
        <v>0</v>
      </c>
      <c r="G53" s="7">
        <v>149970758</v>
      </c>
      <c r="H53" s="7">
        <v>164967833.80000001</v>
      </c>
      <c r="I53" s="7">
        <v>146811285.59999999</v>
      </c>
      <c r="J53" s="7">
        <v>161492414.19999999</v>
      </c>
    </row>
    <row r="54" spans="1:10" ht="22.05" customHeight="1" x14ac:dyDescent="0.3">
      <c r="A54" s="38">
        <v>1</v>
      </c>
      <c r="B54" s="5" t="s">
        <v>30</v>
      </c>
      <c r="C54" s="27" t="s">
        <v>29</v>
      </c>
      <c r="D54" s="6" t="s">
        <v>2</v>
      </c>
      <c r="E54" s="6" t="s">
        <v>1</v>
      </c>
      <c r="F54" s="6" t="s">
        <v>0</v>
      </c>
      <c r="G54" s="7">
        <v>248760.33</v>
      </c>
      <c r="H54" s="7">
        <v>301000</v>
      </c>
      <c r="I54" s="6" t="s">
        <v>28</v>
      </c>
      <c r="J54" s="7">
        <v>301000</v>
      </c>
    </row>
    <row r="55" spans="1:10" ht="24.75" x14ac:dyDescent="0.3">
      <c r="A55" s="38">
        <v>1</v>
      </c>
      <c r="B55" s="5" t="s">
        <v>12</v>
      </c>
      <c r="C55" s="27" t="s">
        <v>11</v>
      </c>
      <c r="D55" s="6" t="s">
        <v>2</v>
      </c>
      <c r="E55" s="6" t="s">
        <v>1</v>
      </c>
      <c r="F55" s="6" t="s">
        <v>0</v>
      </c>
      <c r="G55" s="7">
        <v>154514.22</v>
      </c>
      <c r="H55" s="7">
        <v>169965.64</v>
      </c>
      <c r="I55" s="7">
        <v>146634</v>
      </c>
      <c r="J55" s="7">
        <v>161297.4</v>
      </c>
    </row>
    <row r="56" spans="1:10" ht="49.45" x14ac:dyDescent="0.3">
      <c r="A56" s="38">
        <v>1</v>
      </c>
      <c r="B56" s="5" t="s">
        <v>17</v>
      </c>
      <c r="C56" s="27" t="s">
        <v>16</v>
      </c>
      <c r="D56" s="6" t="s">
        <v>2</v>
      </c>
      <c r="E56" s="6" t="s">
        <v>1</v>
      </c>
      <c r="F56" s="6" t="s">
        <v>0</v>
      </c>
      <c r="G56" s="6" t="s">
        <v>15</v>
      </c>
      <c r="H56" s="6" t="s">
        <v>14</v>
      </c>
      <c r="I56" s="6" t="s">
        <v>13</v>
      </c>
      <c r="J56" s="7">
        <v>292699</v>
      </c>
    </row>
    <row r="57" spans="1:10" ht="14" customHeight="1" x14ac:dyDescent="0.3">
      <c r="A57" s="38">
        <v>1</v>
      </c>
      <c r="B57" s="5" t="s">
        <v>4</v>
      </c>
      <c r="C57" s="27" t="s">
        <v>3</v>
      </c>
      <c r="D57" s="6" t="s">
        <v>2</v>
      </c>
      <c r="E57" s="6" t="s">
        <v>1</v>
      </c>
      <c r="F57" s="6" t="s">
        <v>0</v>
      </c>
      <c r="G57" s="7">
        <v>123748.42</v>
      </c>
      <c r="H57" s="7">
        <v>149735.59</v>
      </c>
      <c r="I57" s="7">
        <v>89717.6</v>
      </c>
      <c r="J57" s="7">
        <v>108558.3</v>
      </c>
    </row>
    <row r="58" spans="1:10" ht="17.75" customHeight="1" x14ac:dyDescent="0.3">
      <c r="A58" s="38">
        <v>1</v>
      </c>
      <c r="B58" s="5" t="s">
        <v>70</v>
      </c>
      <c r="C58" s="27" t="s">
        <v>71</v>
      </c>
      <c r="D58" s="6" t="s">
        <v>2</v>
      </c>
      <c r="E58" s="6" t="s">
        <v>1</v>
      </c>
      <c r="F58" s="6" t="s">
        <v>0</v>
      </c>
      <c r="G58" s="7" t="s">
        <v>72</v>
      </c>
      <c r="H58" s="7" t="s">
        <v>73</v>
      </c>
      <c r="I58" s="6" t="s">
        <v>74</v>
      </c>
      <c r="J58" s="7">
        <v>424593</v>
      </c>
    </row>
    <row r="59" spans="1:10" ht="24.75" x14ac:dyDescent="0.3">
      <c r="A59" s="38">
        <v>1</v>
      </c>
      <c r="B59" s="5" t="s">
        <v>101</v>
      </c>
      <c r="C59" s="27" t="s">
        <v>102</v>
      </c>
      <c r="D59" s="6" t="s">
        <v>2</v>
      </c>
      <c r="E59" s="6" t="s">
        <v>1</v>
      </c>
      <c r="F59" s="6" t="s">
        <v>0</v>
      </c>
      <c r="G59" s="7">
        <v>192675.62</v>
      </c>
      <c r="H59" s="7">
        <v>211978.93</v>
      </c>
      <c r="I59" s="7">
        <v>192675.62</v>
      </c>
      <c r="J59" s="7">
        <v>211978.93</v>
      </c>
    </row>
    <row r="60" spans="1:10" ht="24.75" x14ac:dyDescent="0.3">
      <c r="A60" s="38">
        <v>1</v>
      </c>
      <c r="B60" s="5" t="s">
        <v>124</v>
      </c>
      <c r="C60" s="28" t="s">
        <v>125</v>
      </c>
      <c r="D60" s="6" t="s">
        <v>2</v>
      </c>
      <c r="E60" s="6" t="s">
        <v>1</v>
      </c>
      <c r="F60" s="6" t="s">
        <v>0</v>
      </c>
      <c r="G60" s="7">
        <v>74351.56</v>
      </c>
      <c r="H60" s="7">
        <v>89965.39</v>
      </c>
      <c r="I60" s="7">
        <v>72500</v>
      </c>
      <c r="J60" s="7">
        <v>87725</v>
      </c>
    </row>
    <row r="61" spans="1:10" ht="14" customHeight="1" x14ac:dyDescent="0.3">
      <c r="A61" s="38">
        <v>1</v>
      </c>
      <c r="B61" s="5" t="s">
        <v>108</v>
      </c>
      <c r="C61" s="27" t="s">
        <v>109</v>
      </c>
      <c r="D61" s="6" t="s">
        <v>2</v>
      </c>
      <c r="E61" s="6" t="s">
        <v>1</v>
      </c>
      <c r="F61" s="6" t="s">
        <v>0</v>
      </c>
      <c r="G61" s="6" t="s">
        <v>110</v>
      </c>
      <c r="H61" s="6" t="s">
        <v>111</v>
      </c>
      <c r="I61" s="6" t="s">
        <v>112</v>
      </c>
      <c r="J61" s="7">
        <v>167508</v>
      </c>
    </row>
    <row r="62" spans="1:10" ht="15.05" customHeight="1" x14ac:dyDescent="0.3">
      <c r="A62" s="127">
        <v>1</v>
      </c>
      <c r="B62" s="137" t="s">
        <v>92</v>
      </c>
      <c r="C62" s="144" t="s">
        <v>93</v>
      </c>
      <c r="D62" s="141" t="s">
        <v>2</v>
      </c>
      <c r="E62" s="141" t="s">
        <v>1</v>
      </c>
      <c r="F62" s="141" t="s">
        <v>0</v>
      </c>
      <c r="G62" s="6" t="s">
        <v>94</v>
      </c>
      <c r="H62" s="6" t="s">
        <v>95</v>
      </c>
      <c r="I62" s="6" t="s">
        <v>114</v>
      </c>
      <c r="J62" s="7">
        <v>23589.119999999999</v>
      </c>
    </row>
    <row r="63" spans="1:10" x14ac:dyDescent="0.3">
      <c r="A63" s="127"/>
      <c r="B63" s="138"/>
      <c r="C63" s="146"/>
      <c r="D63" s="142"/>
      <c r="E63" s="142"/>
      <c r="F63" s="142"/>
      <c r="G63" s="6"/>
      <c r="H63" s="6"/>
      <c r="I63" s="6"/>
      <c r="J63" s="7">
        <v>25170.22</v>
      </c>
    </row>
    <row r="64" spans="1:10" x14ac:dyDescent="0.3">
      <c r="A64" s="38">
        <v>1</v>
      </c>
      <c r="B64" s="5" t="s">
        <v>255</v>
      </c>
      <c r="C64" s="27" t="s">
        <v>256</v>
      </c>
      <c r="D64" s="6" t="s">
        <v>2</v>
      </c>
      <c r="E64" s="6" t="s">
        <v>1</v>
      </c>
      <c r="F64" s="6" t="s">
        <v>0</v>
      </c>
      <c r="G64" s="7">
        <v>88954.72</v>
      </c>
      <c r="H64" s="7">
        <v>107635.21</v>
      </c>
      <c r="I64" s="7">
        <v>54979.17</v>
      </c>
      <c r="J64" s="7">
        <v>66524.789999999994</v>
      </c>
    </row>
    <row r="65" spans="1:10" ht="37.1" x14ac:dyDescent="0.3">
      <c r="A65" s="38">
        <v>1</v>
      </c>
      <c r="B65" s="5" t="s">
        <v>121</v>
      </c>
      <c r="C65" s="28" t="s">
        <v>122</v>
      </c>
      <c r="D65" s="6" t="s">
        <v>2</v>
      </c>
      <c r="E65" s="6" t="s">
        <v>1</v>
      </c>
      <c r="F65" s="6" t="s">
        <v>0</v>
      </c>
      <c r="G65" s="7">
        <v>57460</v>
      </c>
      <c r="H65" s="7">
        <v>59758.400000000001</v>
      </c>
      <c r="I65" s="6" t="s">
        <v>123</v>
      </c>
      <c r="J65" s="7">
        <v>59758.400000000001</v>
      </c>
    </row>
    <row r="66" spans="1:10" ht="14.55" customHeight="1" x14ac:dyDescent="0.3">
      <c r="A66" s="143">
        <v>1</v>
      </c>
      <c r="B66" s="137" t="s">
        <v>168</v>
      </c>
      <c r="C66" s="139" t="s">
        <v>169</v>
      </c>
      <c r="D66" s="141" t="s">
        <v>2</v>
      </c>
      <c r="E66" s="141" t="s">
        <v>1</v>
      </c>
      <c r="F66" s="141" t="s">
        <v>0</v>
      </c>
      <c r="G66" s="6" t="s">
        <v>170</v>
      </c>
      <c r="H66" s="6" t="s">
        <v>171</v>
      </c>
      <c r="I66" s="6" t="s">
        <v>172</v>
      </c>
      <c r="J66" s="7">
        <v>54994.5</v>
      </c>
    </row>
    <row r="67" spans="1:10" x14ac:dyDescent="0.3">
      <c r="A67" s="143"/>
      <c r="B67" s="138"/>
      <c r="C67" s="140"/>
      <c r="D67" s="142"/>
      <c r="E67" s="142"/>
      <c r="F67" s="142"/>
      <c r="G67" s="6"/>
      <c r="H67" s="6"/>
      <c r="I67" s="6"/>
      <c r="J67" s="7">
        <v>54994.5</v>
      </c>
    </row>
    <row r="68" spans="1:10" ht="20.95" customHeight="1" x14ac:dyDescent="0.3">
      <c r="A68" s="127">
        <v>1</v>
      </c>
      <c r="B68" s="137" t="s">
        <v>134</v>
      </c>
      <c r="C68" s="139" t="s">
        <v>135</v>
      </c>
      <c r="D68" s="141" t="s">
        <v>2</v>
      </c>
      <c r="E68" s="141" t="s">
        <v>1</v>
      </c>
      <c r="F68" s="141" t="s">
        <v>0</v>
      </c>
      <c r="G68" s="6" t="s">
        <v>136</v>
      </c>
      <c r="H68" s="6" t="s">
        <v>137</v>
      </c>
      <c r="I68" s="6" t="s">
        <v>138</v>
      </c>
      <c r="J68" s="7">
        <v>74657</v>
      </c>
    </row>
    <row r="69" spans="1:10" x14ac:dyDescent="0.3">
      <c r="A69" s="127"/>
      <c r="B69" s="138"/>
      <c r="C69" s="140"/>
      <c r="D69" s="142"/>
      <c r="E69" s="142"/>
      <c r="F69" s="142"/>
      <c r="G69" s="6"/>
      <c r="H69" s="6"/>
      <c r="I69" s="6"/>
      <c r="J69" s="7">
        <v>12150</v>
      </c>
    </row>
    <row r="70" spans="1:10" ht="12.9" customHeight="1" x14ac:dyDescent="0.3">
      <c r="A70" s="127">
        <v>1</v>
      </c>
      <c r="B70" s="137" t="s">
        <v>156</v>
      </c>
      <c r="C70" s="139" t="s">
        <v>157</v>
      </c>
      <c r="D70" s="141" t="s">
        <v>2</v>
      </c>
      <c r="E70" s="141" t="s">
        <v>1</v>
      </c>
      <c r="F70" s="141" t="s">
        <v>0</v>
      </c>
      <c r="G70" s="6" t="s">
        <v>158</v>
      </c>
      <c r="H70" s="6" t="s">
        <v>159</v>
      </c>
      <c r="I70" s="6" t="s">
        <v>160</v>
      </c>
      <c r="J70" s="7">
        <v>41221.75</v>
      </c>
    </row>
    <row r="71" spans="1:10" x14ac:dyDescent="0.3">
      <c r="A71" s="127"/>
      <c r="B71" s="135"/>
      <c r="C71" s="136"/>
      <c r="D71" s="134"/>
      <c r="E71" s="134"/>
      <c r="F71" s="134"/>
      <c r="G71" s="6"/>
      <c r="H71" s="6"/>
      <c r="I71" s="6"/>
      <c r="J71" s="7">
        <v>52385.26</v>
      </c>
    </row>
    <row r="72" spans="1:10" x14ac:dyDescent="0.3">
      <c r="A72" s="127"/>
      <c r="B72" s="138"/>
      <c r="C72" s="140"/>
      <c r="D72" s="142"/>
      <c r="E72" s="142"/>
      <c r="F72" s="142"/>
      <c r="G72" s="6"/>
      <c r="H72" s="6"/>
      <c r="I72" s="6"/>
      <c r="J72" s="7">
        <v>4199.9799999999996</v>
      </c>
    </row>
    <row r="73" spans="1:10" ht="24.75" x14ac:dyDescent="0.3">
      <c r="A73" s="38">
        <v>1</v>
      </c>
      <c r="B73" s="5" t="s">
        <v>227</v>
      </c>
      <c r="C73" s="27" t="s">
        <v>228</v>
      </c>
      <c r="D73" s="6" t="s">
        <v>2</v>
      </c>
      <c r="E73" s="6" t="s">
        <v>1</v>
      </c>
      <c r="F73" s="6" t="s">
        <v>0</v>
      </c>
      <c r="G73" s="7">
        <v>99982.55</v>
      </c>
      <c r="H73" s="7">
        <v>120978.89</v>
      </c>
      <c r="I73" s="7">
        <v>99982.55</v>
      </c>
      <c r="J73" s="7">
        <v>120978.89</v>
      </c>
    </row>
    <row r="74" spans="1:10" ht="49.45" x14ac:dyDescent="0.3">
      <c r="A74" s="38">
        <v>1</v>
      </c>
      <c r="B74" s="5" t="s">
        <v>178</v>
      </c>
      <c r="C74" s="27" t="s">
        <v>179</v>
      </c>
      <c r="D74" s="6" t="s">
        <v>2</v>
      </c>
      <c r="E74" s="6" t="s">
        <v>1</v>
      </c>
      <c r="F74" s="6" t="s">
        <v>0</v>
      </c>
      <c r="G74" s="7">
        <v>555771.81000000006</v>
      </c>
      <c r="H74" s="7">
        <v>611348.99</v>
      </c>
      <c r="I74" s="6" t="s">
        <v>180</v>
      </c>
      <c r="J74" s="7">
        <v>611348.99</v>
      </c>
    </row>
    <row r="75" spans="1:10" ht="13.45" customHeight="1" x14ac:dyDescent="0.3">
      <c r="A75" s="127">
        <v>1</v>
      </c>
      <c r="B75" s="137" t="s">
        <v>173</v>
      </c>
      <c r="C75" s="139" t="s">
        <v>174</v>
      </c>
      <c r="D75" s="141" t="s">
        <v>2</v>
      </c>
      <c r="E75" s="141" t="s">
        <v>1</v>
      </c>
      <c r="F75" s="141" t="s">
        <v>0</v>
      </c>
      <c r="G75" s="6" t="s">
        <v>175</v>
      </c>
      <c r="H75" s="6" t="s">
        <v>176</v>
      </c>
      <c r="I75" s="6" t="s">
        <v>177</v>
      </c>
      <c r="J75" s="7">
        <v>24747</v>
      </c>
    </row>
    <row r="76" spans="1:10" ht="14.55" customHeight="1" x14ac:dyDescent="0.3">
      <c r="A76" s="127"/>
      <c r="B76" s="135"/>
      <c r="C76" s="136"/>
      <c r="D76" s="134"/>
      <c r="E76" s="134"/>
      <c r="F76" s="134"/>
      <c r="G76" s="6"/>
      <c r="H76" s="6"/>
      <c r="I76" s="6"/>
      <c r="J76" s="7">
        <v>40806.04</v>
      </c>
    </row>
    <row r="77" spans="1:10" ht="14" customHeight="1" x14ac:dyDescent="0.3">
      <c r="A77" s="127"/>
      <c r="B77" s="135"/>
      <c r="C77" s="136"/>
      <c r="D77" s="134"/>
      <c r="E77" s="134"/>
      <c r="F77" s="134"/>
      <c r="G77" s="6"/>
      <c r="H77" s="6"/>
      <c r="I77" s="6"/>
      <c r="J77" s="7">
        <v>20255.400000000001</v>
      </c>
    </row>
    <row r="78" spans="1:10" ht="13.45" customHeight="1" x14ac:dyDescent="0.3">
      <c r="A78" s="127"/>
      <c r="B78" s="138"/>
      <c r="C78" s="140"/>
      <c r="D78" s="142"/>
      <c r="E78" s="142"/>
      <c r="F78" s="142"/>
      <c r="G78" s="6"/>
      <c r="H78" s="6"/>
      <c r="I78" s="6"/>
      <c r="J78" s="7">
        <v>13164.8</v>
      </c>
    </row>
    <row r="79" spans="1:10" ht="49.45" x14ac:dyDescent="0.3">
      <c r="A79" s="38">
        <v>1</v>
      </c>
      <c r="B79" s="5" t="s">
        <v>183</v>
      </c>
      <c r="C79" s="27" t="s">
        <v>184</v>
      </c>
      <c r="D79" s="6" t="s">
        <v>2</v>
      </c>
      <c r="E79" s="6" t="s">
        <v>1</v>
      </c>
      <c r="F79" s="6" t="s">
        <v>0</v>
      </c>
      <c r="G79" s="7" t="s">
        <v>185</v>
      </c>
      <c r="H79" s="7" t="s">
        <v>186</v>
      </c>
      <c r="I79" s="6" t="s">
        <v>187</v>
      </c>
      <c r="J79" s="7">
        <v>49999.97</v>
      </c>
    </row>
    <row r="80" spans="1:10" ht="37.1" x14ac:dyDescent="0.3">
      <c r="A80" s="38">
        <v>1</v>
      </c>
      <c r="B80" s="5" t="s">
        <v>202</v>
      </c>
      <c r="C80" s="27" t="s">
        <v>203</v>
      </c>
      <c r="D80" s="6" t="s">
        <v>2</v>
      </c>
      <c r="E80" s="6" t="s">
        <v>1</v>
      </c>
      <c r="F80" s="6" t="s">
        <v>0</v>
      </c>
      <c r="G80" s="7">
        <v>108959.4</v>
      </c>
      <c r="H80" s="7">
        <v>131840.87</v>
      </c>
      <c r="I80" s="7">
        <v>81610.59</v>
      </c>
      <c r="J80" s="7">
        <v>98748.81</v>
      </c>
    </row>
    <row r="81" spans="1:10" ht="37.1" x14ac:dyDescent="0.3">
      <c r="A81" s="38">
        <v>1</v>
      </c>
      <c r="B81" s="5" t="s">
        <v>232</v>
      </c>
      <c r="C81" s="27" t="s">
        <v>233</v>
      </c>
      <c r="D81" s="6" t="s">
        <v>2</v>
      </c>
      <c r="E81" s="6" t="s">
        <v>1</v>
      </c>
      <c r="F81" s="6" t="s">
        <v>0</v>
      </c>
      <c r="G81" s="7">
        <v>59821.17</v>
      </c>
      <c r="H81" s="7">
        <v>72383.62</v>
      </c>
      <c r="I81" s="7">
        <v>53750</v>
      </c>
      <c r="J81" s="7">
        <v>65037.5</v>
      </c>
    </row>
    <row r="82" spans="1:10" ht="24.75" x14ac:dyDescent="0.3">
      <c r="A82" s="38">
        <v>1</v>
      </c>
      <c r="B82" s="5" t="s">
        <v>90</v>
      </c>
      <c r="C82" s="27" t="s">
        <v>91</v>
      </c>
      <c r="D82" s="6" t="s">
        <v>2</v>
      </c>
      <c r="E82" s="6" t="s">
        <v>1</v>
      </c>
      <c r="F82" s="6" t="s">
        <v>0</v>
      </c>
      <c r="G82" s="7">
        <v>5413.22</v>
      </c>
      <c r="H82" s="7">
        <v>6550</v>
      </c>
      <c r="I82" s="7">
        <v>3789.25</v>
      </c>
      <c r="J82" s="7">
        <v>4585</v>
      </c>
    </row>
    <row r="83" spans="1:10" ht="12.9" customHeight="1" x14ac:dyDescent="0.3">
      <c r="A83" s="127">
        <v>1</v>
      </c>
      <c r="B83" s="137" t="s">
        <v>116</v>
      </c>
      <c r="C83" s="139" t="s">
        <v>117</v>
      </c>
      <c r="D83" s="141" t="s">
        <v>2</v>
      </c>
      <c r="E83" s="141" t="s">
        <v>8</v>
      </c>
      <c r="F83" s="141" t="s">
        <v>0</v>
      </c>
      <c r="G83" s="6" t="s">
        <v>118</v>
      </c>
      <c r="H83" s="6" t="s">
        <v>119</v>
      </c>
      <c r="I83" s="6" t="s">
        <v>120</v>
      </c>
      <c r="J83" s="7">
        <v>7815.21</v>
      </c>
    </row>
    <row r="84" spans="1:10" x14ac:dyDescent="0.3">
      <c r="A84" s="127"/>
      <c r="B84" s="135"/>
      <c r="C84" s="136"/>
      <c r="D84" s="134"/>
      <c r="E84" s="134"/>
      <c r="F84" s="134"/>
      <c r="G84" s="6"/>
      <c r="H84" s="6"/>
      <c r="I84" s="6"/>
      <c r="J84" s="6" t="s">
        <v>350</v>
      </c>
    </row>
    <row r="85" spans="1:10" x14ac:dyDescent="0.3">
      <c r="A85" s="127"/>
      <c r="B85" s="138"/>
      <c r="C85" s="140"/>
      <c r="D85" s="142"/>
      <c r="E85" s="142"/>
      <c r="F85" s="142"/>
      <c r="G85" s="6"/>
      <c r="H85" s="6"/>
      <c r="I85" s="6"/>
      <c r="J85" s="7">
        <v>2980</v>
      </c>
    </row>
    <row r="86" spans="1:10" ht="13.45" customHeight="1" x14ac:dyDescent="0.3">
      <c r="A86" s="127">
        <v>1</v>
      </c>
      <c r="B86" s="137" t="s">
        <v>47</v>
      </c>
      <c r="C86" s="139" t="s">
        <v>46</v>
      </c>
      <c r="D86" s="141" t="s">
        <v>2</v>
      </c>
      <c r="E86" s="141" t="s">
        <v>8</v>
      </c>
      <c r="F86" s="141" t="s">
        <v>0</v>
      </c>
      <c r="G86" s="6" t="s">
        <v>45</v>
      </c>
      <c r="H86" s="6" t="s">
        <v>44</v>
      </c>
      <c r="I86" s="6" t="s">
        <v>43</v>
      </c>
      <c r="J86" s="7">
        <v>10883.77</v>
      </c>
    </row>
    <row r="87" spans="1:10" x14ac:dyDescent="0.3">
      <c r="A87" s="127"/>
      <c r="B87" s="138"/>
      <c r="C87" s="140"/>
      <c r="D87" s="142"/>
      <c r="E87" s="142"/>
      <c r="F87" s="142"/>
      <c r="G87" s="6"/>
      <c r="H87" s="6"/>
      <c r="I87" s="6"/>
      <c r="J87" s="7">
        <v>33272.370000000003</v>
      </c>
    </row>
    <row r="88" spans="1:10" ht="74.150000000000006" x14ac:dyDescent="0.3">
      <c r="A88" s="38">
        <v>1</v>
      </c>
      <c r="B88" s="5" t="s">
        <v>39</v>
      </c>
      <c r="C88" s="27" t="s">
        <v>38</v>
      </c>
      <c r="D88" s="6" t="s">
        <v>2</v>
      </c>
      <c r="E88" s="6" t="s">
        <v>8</v>
      </c>
      <c r="F88" s="6" t="s">
        <v>0</v>
      </c>
      <c r="G88" s="7">
        <v>23960</v>
      </c>
      <c r="H88" s="7">
        <v>28991.599999999999</v>
      </c>
      <c r="I88" s="7">
        <v>11980</v>
      </c>
      <c r="J88" s="7">
        <v>14495.8</v>
      </c>
    </row>
    <row r="89" spans="1:10" ht="37.1" x14ac:dyDescent="0.3">
      <c r="A89" s="38">
        <v>1</v>
      </c>
      <c r="B89" s="5" t="s">
        <v>57</v>
      </c>
      <c r="C89" s="35" t="s">
        <v>58</v>
      </c>
      <c r="D89" s="6" t="s">
        <v>2</v>
      </c>
      <c r="E89" s="6" t="s">
        <v>8</v>
      </c>
      <c r="F89" s="6" t="s">
        <v>0</v>
      </c>
      <c r="G89" s="7">
        <v>42644.63</v>
      </c>
      <c r="H89" s="7">
        <v>51600</v>
      </c>
      <c r="I89" s="7">
        <v>19678.48</v>
      </c>
      <c r="J89" s="7">
        <v>23810.959999999999</v>
      </c>
    </row>
    <row r="90" spans="1:10" ht="22.05" customHeight="1" x14ac:dyDescent="0.3">
      <c r="A90" s="38">
        <v>1</v>
      </c>
      <c r="B90" s="5" t="s">
        <v>20</v>
      </c>
      <c r="C90" s="27" t="s">
        <v>19</v>
      </c>
      <c r="D90" s="6" t="s">
        <v>2</v>
      </c>
      <c r="E90" s="6" t="s">
        <v>8</v>
      </c>
      <c r="F90" s="6" t="s">
        <v>0</v>
      </c>
      <c r="G90" s="7">
        <v>33724</v>
      </c>
      <c r="H90" s="7">
        <v>40806.04</v>
      </c>
      <c r="I90" s="6" t="s">
        <v>18</v>
      </c>
      <c r="J90" s="7">
        <v>40806.04</v>
      </c>
    </row>
    <row r="91" spans="1:10" ht="24.75" x14ac:dyDescent="0.3">
      <c r="A91" s="38">
        <v>1</v>
      </c>
      <c r="B91" s="5" t="s">
        <v>59</v>
      </c>
      <c r="C91" s="27" t="s">
        <v>60</v>
      </c>
      <c r="D91" s="6" t="s">
        <v>2</v>
      </c>
      <c r="E91" s="6" t="s">
        <v>8</v>
      </c>
      <c r="F91" s="6" t="s">
        <v>0</v>
      </c>
      <c r="G91" s="7">
        <v>50819.88</v>
      </c>
      <c r="H91" s="7">
        <v>52852.68</v>
      </c>
      <c r="I91" s="7">
        <v>38354</v>
      </c>
      <c r="J91" s="7">
        <v>39888.160000000003</v>
      </c>
    </row>
    <row r="92" spans="1:10" ht="23.1" customHeight="1" x14ac:dyDescent="0.3">
      <c r="A92" s="38">
        <v>1</v>
      </c>
      <c r="B92" s="5" t="s">
        <v>98</v>
      </c>
      <c r="C92" s="27" t="s">
        <v>99</v>
      </c>
      <c r="D92" s="6" t="s">
        <v>2</v>
      </c>
      <c r="E92" s="6" t="s">
        <v>8</v>
      </c>
      <c r="F92" s="6" t="s">
        <v>0</v>
      </c>
      <c r="G92" s="7">
        <v>39150</v>
      </c>
      <c r="H92" s="7">
        <v>47371.5</v>
      </c>
      <c r="I92" s="6" t="s">
        <v>100</v>
      </c>
      <c r="J92" s="7">
        <v>47371.5</v>
      </c>
    </row>
    <row r="93" spans="1:10" ht="20.95" customHeight="1" x14ac:dyDescent="0.3">
      <c r="A93" s="127">
        <v>1</v>
      </c>
      <c r="B93" s="137" t="s">
        <v>147</v>
      </c>
      <c r="C93" s="139" t="s">
        <v>148</v>
      </c>
      <c r="D93" s="141" t="s">
        <v>2</v>
      </c>
      <c r="E93" s="141" t="s">
        <v>8</v>
      </c>
      <c r="F93" s="141" t="s">
        <v>0</v>
      </c>
      <c r="G93" s="6" t="s">
        <v>149</v>
      </c>
      <c r="H93" s="6" t="s">
        <v>149</v>
      </c>
      <c r="I93" s="6" t="s">
        <v>150</v>
      </c>
      <c r="J93" s="6" t="s">
        <v>351</v>
      </c>
    </row>
    <row r="94" spans="1:10" ht="12.9" customHeight="1" x14ac:dyDescent="0.3">
      <c r="A94" s="127"/>
      <c r="B94" s="138"/>
      <c r="C94" s="140"/>
      <c r="D94" s="142"/>
      <c r="E94" s="142"/>
      <c r="F94" s="142"/>
      <c r="G94" s="6"/>
      <c r="H94" s="6"/>
      <c r="I94" s="6"/>
      <c r="J94" s="7">
        <v>24700</v>
      </c>
    </row>
    <row r="95" spans="1:10" ht="37.1" x14ac:dyDescent="0.3">
      <c r="A95" s="38">
        <v>1</v>
      </c>
      <c r="B95" s="5" t="s">
        <v>209</v>
      </c>
      <c r="C95" s="27" t="s">
        <v>210</v>
      </c>
      <c r="D95" s="6" t="s">
        <v>2</v>
      </c>
      <c r="E95" s="6" t="s">
        <v>8</v>
      </c>
      <c r="F95" s="6" t="s">
        <v>0</v>
      </c>
      <c r="G95" s="7">
        <v>24600</v>
      </c>
      <c r="H95" s="7">
        <v>29766</v>
      </c>
      <c r="I95" s="7">
        <v>21673.3</v>
      </c>
      <c r="J95" s="7">
        <v>21673.3</v>
      </c>
    </row>
    <row r="96" spans="1:10" ht="23.1" customHeight="1" x14ac:dyDescent="0.3">
      <c r="A96" s="38">
        <v>1</v>
      </c>
      <c r="B96" s="5" t="s">
        <v>188</v>
      </c>
      <c r="C96" s="27" t="s">
        <v>189</v>
      </c>
      <c r="D96" s="6" t="s">
        <v>2</v>
      </c>
      <c r="E96" s="6" t="s">
        <v>8</v>
      </c>
      <c r="F96" s="6" t="s">
        <v>0</v>
      </c>
      <c r="G96" s="7" t="s">
        <v>190</v>
      </c>
      <c r="H96" s="7" t="s">
        <v>191</v>
      </c>
      <c r="I96" s="7" t="s">
        <v>192</v>
      </c>
      <c r="J96" s="7">
        <v>3538.81</v>
      </c>
    </row>
    <row r="97" spans="1:10" ht="49.45" x14ac:dyDescent="0.3">
      <c r="A97" s="38">
        <v>1</v>
      </c>
      <c r="B97" s="5" t="s">
        <v>195</v>
      </c>
      <c r="C97" s="27" t="s">
        <v>196</v>
      </c>
      <c r="D97" s="6" t="s">
        <v>2</v>
      </c>
      <c r="E97" s="6" t="s">
        <v>8</v>
      </c>
      <c r="F97" s="6" t="s">
        <v>0</v>
      </c>
      <c r="G97" s="6" t="s">
        <v>197</v>
      </c>
      <c r="H97" s="6" t="s">
        <v>198</v>
      </c>
      <c r="I97" s="6" t="s">
        <v>199</v>
      </c>
      <c r="J97" s="7">
        <v>24434.6</v>
      </c>
    </row>
    <row r="98" spans="1:10" ht="49.45" x14ac:dyDescent="0.3">
      <c r="A98" s="38">
        <v>1</v>
      </c>
      <c r="B98" s="5" t="s">
        <v>249</v>
      </c>
      <c r="C98" s="27" t="s">
        <v>250</v>
      </c>
      <c r="D98" s="6" t="s">
        <v>2</v>
      </c>
      <c r="E98" s="6" t="s">
        <v>8</v>
      </c>
      <c r="F98" s="6" t="s">
        <v>0</v>
      </c>
      <c r="G98" s="7">
        <v>6095.29</v>
      </c>
      <c r="H98" s="7">
        <v>7375.3</v>
      </c>
      <c r="I98" s="7">
        <v>4775.05</v>
      </c>
      <c r="J98" s="7">
        <v>5777.81</v>
      </c>
    </row>
    <row r="99" spans="1:10" ht="49.45" x14ac:dyDescent="0.3">
      <c r="A99" s="38">
        <v>1</v>
      </c>
      <c r="B99" s="5" t="s">
        <v>10</v>
      </c>
      <c r="C99" s="27" t="s">
        <v>9</v>
      </c>
      <c r="D99" s="6" t="s">
        <v>2</v>
      </c>
      <c r="E99" s="6" t="s">
        <v>8</v>
      </c>
      <c r="F99" s="6" t="s">
        <v>0</v>
      </c>
      <c r="G99" s="6" t="s">
        <v>7</v>
      </c>
      <c r="H99" s="6" t="s">
        <v>6</v>
      </c>
      <c r="I99" s="6" t="s">
        <v>5</v>
      </c>
      <c r="J99" s="6" t="s">
        <v>371</v>
      </c>
    </row>
    <row r="100" spans="1:10" ht="24.2" customHeight="1" x14ac:dyDescent="0.3">
      <c r="A100" s="127">
        <v>1</v>
      </c>
      <c r="B100" s="137" t="s">
        <v>85</v>
      </c>
      <c r="C100" s="139" t="s">
        <v>86</v>
      </c>
      <c r="D100" s="141" t="s">
        <v>2</v>
      </c>
      <c r="E100" s="141" t="s">
        <v>75</v>
      </c>
      <c r="F100" s="141" t="s">
        <v>0</v>
      </c>
      <c r="G100" s="6" t="s">
        <v>87</v>
      </c>
      <c r="H100" s="6" t="s">
        <v>88</v>
      </c>
      <c r="I100" s="6" t="s">
        <v>89</v>
      </c>
      <c r="J100" s="6" t="s">
        <v>352</v>
      </c>
    </row>
    <row r="101" spans="1:10" x14ac:dyDescent="0.3">
      <c r="A101" s="127"/>
      <c r="B101" s="138"/>
      <c r="C101" s="140"/>
      <c r="D101" s="142"/>
      <c r="E101" s="142"/>
      <c r="F101" s="142"/>
      <c r="G101" s="6"/>
      <c r="H101" s="6"/>
      <c r="I101" s="6"/>
      <c r="J101" s="7">
        <v>5120</v>
      </c>
    </row>
    <row r="102" spans="1:10" ht="37.1" x14ac:dyDescent="0.3">
      <c r="A102" s="38">
        <v>1</v>
      </c>
      <c r="B102" s="5" t="s">
        <v>145</v>
      </c>
      <c r="C102" s="27" t="s">
        <v>146</v>
      </c>
      <c r="D102" s="6" t="s">
        <v>2</v>
      </c>
      <c r="E102" s="6" t="s">
        <v>143</v>
      </c>
      <c r="F102" s="6" t="s">
        <v>0</v>
      </c>
      <c r="G102" s="7">
        <v>10199.35</v>
      </c>
      <c r="H102" s="7">
        <v>12341.21</v>
      </c>
      <c r="I102" s="7">
        <v>7577.5</v>
      </c>
      <c r="J102" s="7">
        <v>9168.7800000000007</v>
      </c>
    </row>
    <row r="103" spans="1:10" ht="15.6" customHeight="1" x14ac:dyDescent="0.3">
      <c r="A103" s="127">
        <v>1</v>
      </c>
      <c r="B103" s="137" t="s">
        <v>293</v>
      </c>
      <c r="C103" s="139" t="s">
        <v>294</v>
      </c>
      <c r="D103" s="141" t="s">
        <v>2</v>
      </c>
      <c r="E103" s="141" t="s">
        <v>143</v>
      </c>
      <c r="F103" s="141" t="s">
        <v>0</v>
      </c>
      <c r="G103" s="7" t="s">
        <v>295</v>
      </c>
      <c r="H103" s="7" t="s">
        <v>296</v>
      </c>
      <c r="I103" s="7" t="s">
        <v>297</v>
      </c>
      <c r="J103" s="7">
        <v>15792.9</v>
      </c>
    </row>
    <row r="104" spans="1:10" x14ac:dyDescent="0.3">
      <c r="A104" s="127"/>
      <c r="B104" s="135"/>
      <c r="C104" s="136"/>
      <c r="D104" s="134"/>
      <c r="E104" s="134"/>
      <c r="F104" s="134"/>
      <c r="G104" s="7"/>
      <c r="H104" s="7"/>
      <c r="I104" s="7"/>
      <c r="J104" s="7">
        <v>13433.06</v>
      </c>
    </row>
    <row r="105" spans="1:10" x14ac:dyDescent="0.3">
      <c r="A105" s="127"/>
      <c r="B105" s="138"/>
      <c r="C105" s="140"/>
      <c r="D105" s="142"/>
      <c r="E105" s="142"/>
      <c r="F105" s="142"/>
      <c r="G105" s="7"/>
      <c r="H105" s="7"/>
      <c r="I105" s="7"/>
      <c r="J105" s="7">
        <v>11229.19</v>
      </c>
    </row>
    <row r="106" spans="1:10" ht="20.45" customHeight="1" x14ac:dyDescent="0.3">
      <c r="A106" s="127">
        <v>1</v>
      </c>
      <c r="B106" s="137" t="s">
        <v>222</v>
      </c>
      <c r="C106" s="139" t="s">
        <v>223</v>
      </c>
      <c r="D106" s="141" t="s">
        <v>2</v>
      </c>
      <c r="E106" s="141" t="s">
        <v>75</v>
      </c>
      <c r="F106" s="141" t="s">
        <v>0</v>
      </c>
      <c r="G106" s="6" t="s">
        <v>224</v>
      </c>
      <c r="H106" s="6" t="s">
        <v>225</v>
      </c>
      <c r="I106" s="6" t="s">
        <v>226</v>
      </c>
      <c r="J106" s="7">
        <v>1863.4</v>
      </c>
    </row>
    <row r="107" spans="1:10" x14ac:dyDescent="0.3">
      <c r="A107" s="127"/>
      <c r="B107" s="138"/>
      <c r="C107" s="140"/>
      <c r="D107" s="142"/>
      <c r="E107" s="142"/>
      <c r="F107" s="142"/>
      <c r="G107" s="6"/>
      <c r="H107" s="6"/>
      <c r="I107" s="6"/>
      <c r="J107" s="7">
        <v>3606.54</v>
      </c>
    </row>
    <row r="108" spans="1:10" ht="37.1" x14ac:dyDescent="0.3">
      <c r="A108" s="38">
        <v>1</v>
      </c>
      <c r="B108" s="5" t="s">
        <v>253</v>
      </c>
      <c r="C108" s="27" t="s">
        <v>254</v>
      </c>
      <c r="D108" s="6" t="s">
        <v>2</v>
      </c>
      <c r="E108" s="6" t="s">
        <v>75</v>
      </c>
      <c r="F108" s="6" t="s">
        <v>0</v>
      </c>
      <c r="G108" s="7">
        <v>3719.01</v>
      </c>
      <c r="H108" s="7">
        <v>4500</v>
      </c>
      <c r="I108" s="7">
        <v>1800</v>
      </c>
      <c r="J108" s="7">
        <v>2178</v>
      </c>
    </row>
    <row r="109" spans="1:10" ht="37.65" thickBot="1" x14ac:dyDescent="0.35">
      <c r="A109" s="38">
        <v>1</v>
      </c>
      <c r="B109" s="8" t="s">
        <v>234</v>
      </c>
      <c r="C109" s="29" t="s">
        <v>235</v>
      </c>
      <c r="D109" s="9" t="s">
        <v>2</v>
      </c>
      <c r="E109" s="9" t="s">
        <v>75</v>
      </c>
      <c r="F109" s="9" t="s">
        <v>0</v>
      </c>
      <c r="G109" s="10">
        <v>24958.560000000001</v>
      </c>
      <c r="H109" s="10">
        <v>30199.86</v>
      </c>
      <c r="I109" s="10">
        <v>22900</v>
      </c>
      <c r="J109" s="10">
        <v>27709</v>
      </c>
    </row>
    <row r="110" spans="1:10" ht="49.45" x14ac:dyDescent="0.3">
      <c r="A110" s="102">
        <v>1</v>
      </c>
      <c r="B110" s="102" t="s">
        <v>320</v>
      </c>
      <c r="C110" s="103" t="s">
        <v>321</v>
      </c>
      <c r="D110" s="101" t="s">
        <v>2</v>
      </c>
      <c r="E110" s="104" t="s">
        <v>1</v>
      </c>
      <c r="F110" s="101" t="s">
        <v>0</v>
      </c>
      <c r="G110" s="68" t="s">
        <v>322</v>
      </c>
      <c r="H110" s="68" t="s">
        <v>323</v>
      </c>
      <c r="I110" s="68" t="s">
        <v>324</v>
      </c>
      <c r="J110" s="66">
        <v>109989</v>
      </c>
    </row>
    <row r="111" spans="1:10" ht="37.1" x14ac:dyDescent="0.3">
      <c r="A111" s="102">
        <v>1</v>
      </c>
      <c r="B111" s="102" t="s">
        <v>325</v>
      </c>
      <c r="C111" s="103" t="s">
        <v>326</v>
      </c>
      <c r="D111" s="101" t="s">
        <v>2</v>
      </c>
      <c r="E111" s="104" t="s">
        <v>8</v>
      </c>
      <c r="F111" s="101" t="s">
        <v>0</v>
      </c>
      <c r="G111" s="67">
        <v>13820</v>
      </c>
      <c r="H111" s="67">
        <v>16722.2</v>
      </c>
      <c r="I111" s="68" t="s">
        <v>327</v>
      </c>
      <c r="J111" s="66">
        <v>16722.2</v>
      </c>
    </row>
    <row r="112" spans="1:10" ht="35.5" customHeight="1" x14ac:dyDescent="0.3">
      <c r="A112" s="124">
        <v>1</v>
      </c>
      <c r="B112" s="124" t="s">
        <v>328</v>
      </c>
      <c r="C112" s="125" t="s">
        <v>329</v>
      </c>
      <c r="D112" s="123" t="s">
        <v>2</v>
      </c>
      <c r="E112" s="126" t="s">
        <v>8</v>
      </c>
      <c r="F112" s="123" t="s">
        <v>0</v>
      </c>
      <c r="G112" s="68" t="s">
        <v>330</v>
      </c>
      <c r="H112" s="68" t="s">
        <v>331</v>
      </c>
      <c r="I112" s="68" t="s">
        <v>332</v>
      </c>
      <c r="J112" s="68" t="s">
        <v>353</v>
      </c>
    </row>
    <row r="113" spans="1:10" ht="26.35" customHeight="1" x14ac:dyDescent="0.3">
      <c r="A113" s="124"/>
      <c r="B113" s="124"/>
      <c r="C113" s="125"/>
      <c r="D113" s="123"/>
      <c r="E113" s="126"/>
      <c r="F113" s="123"/>
      <c r="G113" s="68"/>
      <c r="H113" s="68"/>
      <c r="I113" s="68"/>
      <c r="J113" s="66">
        <v>9837.2999999999993</v>
      </c>
    </row>
    <row r="114" spans="1:10" ht="14" customHeight="1" x14ac:dyDescent="0.3">
      <c r="A114" s="124">
        <v>1</v>
      </c>
      <c r="B114" s="124" t="s">
        <v>333</v>
      </c>
      <c r="C114" s="125" t="s">
        <v>334</v>
      </c>
      <c r="D114" s="123" t="s">
        <v>2</v>
      </c>
      <c r="E114" s="126" t="s">
        <v>8</v>
      </c>
      <c r="F114" s="123" t="s">
        <v>0</v>
      </c>
      <c r="G114" s="68" t="s">
        <v>335</v>
      </c>
      <c r="H114" s="68" t="s">
        <v>336</v>
      </c>
      <c r="I114" s="68" t="s">
        <v>337</v>
      </c>
      <c r="J114" s="66">
        <v>19936.8</v>
      </c>
    </row>
    <row r="115" spans="1:10" x14ac:dyDescent="0.3">
      <c r="A115" s="124"/>
      <c r="B115" s="124"/>
      <c r="C115" s="125"/>
      <c r="D115" s="123"/>
      <c r="E115" s="126"/>
      <c r="F115" s="123"/>
      <c r="G115" s="68"/>
      <c r="H115" s="68"/>
      <c r="I115" s="68"/>
      <c r="J115" s="66">
        <v>3151.2</v>
      </c>
    </row>
    <row r="116" spans="1:10" ht="12.9" thickBot="1" x14ac:dyDescent="0.35">
      <c r="A116" s="71">
        <f>SUM(A42:A115)</f>
        <v>48</v>
      </c>
      <c r="B116" s="97"/>
      <c r="C116" s="99"/>
      <c r="D116" s="98"/>
      <c r="E116" s="98"/>
      <c r="F116" s="98"/>
      <c r="G116" s="6"/>
      <c r="H116" s="6"/>
      <c r="I116" s="6"/>
      <c r="J116" s="119">
        <f>SUM(J42:J115)</f>
        <v>165751157.45000005</v>
      </c>
    </row>
    <row r="117" spans="1:10" ht="24.75" customHeight="1" thickBot="1" x14ac:dyDescent="0.35">
      <c r="A117" s="38">
        <v>1</v>
      </c>
      <c r="B117" s="11" t="s">
        <v>96</v>
      </c>
      <c r="C117" s="36" t="s">
        <v>97</v>
      </c>
      <c r="D117" s="12" t="s">
        <v>63</v>
      </c>
      <c r="E117" s="12" t="s">
        <v>1</v>
      </c>
      <c r="F117" s="12" t="s">
        <v>25</v>
      </c>
      <c r="G117" s="13">
        <v>69400.800000000003</v>
      </c>
      <c r="H117" s="13">
        <v>83974.97</v>
      </c>
      <c r="I117" s="12" t="s">
        <v>115</v>
      </c>
      <c r="J117" s="13">
        <v>83974.97</v>
      </c>
    </row>
    <row r="118" spans="1:10" ht="13.45" customHeight="1" thickBot="1" x14ac:dyDescent="0.35">
      <c r="A118" s="127">
        <v>1</v>
      </c>
      <c r="B118" s="128" t="s">
        <v>279</v>
      </c>
      <c r="C118" s="130" t="s">
        <v>280</v>
      </c>
      <c r="D118" s="132" t="s">
        <v>63</v>
      </c>
      <c r="E118" s="132" t="s">
        <v>1</v>
      </c>
      <c r="F118" s="132" t="s">
        <v>0</v>
      </c>
      <c r="G118" s="13" t="s">
        <v>281</v>
      </c>
      <c r="H118" s="13" t="s">
        <v>282</v>
      </c>
      <c r="I118" s="13" t="s">
        <v>283</v>
      </c>
      <c r="J118" s="13">
        <v>70000</v>
      </c>
    </row>
    <row r="119" spans="1:10" ht="13.45" customHeight="1" thickBot="1" x14ac:dyDescent="0.35">
      <c r="A119" s="127"/>
      <c r="B119" s="135"/>
      <c r="C119" s="136"/>
      <c r="D119" s="134"/>
      <c r="E119" s="134"/>
      <c r="F119" s="134"/>
      <c r="G119" s="13"/>
      <c r="H119" s="13"/>
      <c r="I119" s="13"/>
      <c r="J119" s="13">
        <v>30000</v>
      </c>
    </row>
    <row r="120" spans="1:10" ht="13.45" customHeight="1" thickBot="1" x14ac:dyDescent="0.35">
      <c r="A120" s="127"/>
      <c r="B120" s="129"/>
      <c r="C120" s="131"/>
      <c r="D120" s="133"/>
      <c r="E120" s="133"/>
      <c r="F120" s="133"/>
      <c r="G120" s="13"/>
      <c r="H120" s="13"/>
      <c r="I120" s="13"/>
      <c r="J120" s="13">
        <v>12000</v>
      </c>
    </row>
    <row r="121" spans="1:10" ht="24.2" customHeight="1" thickBot="1" x14ac:dyDescent="0.35">
      <c r="A121" s="38">
        <v>1</v>
      </c>
      <c r="B121" s="11" t="s">
        <v>61</v>
      </c>
      <c r="C121" s="36" t="s">
        <v>62</v>
      </c>
      <c r="D121" s="12" t="s">
        <v>63</v>
      </c>
      <c r="E121" s="12" t="s">
        <v>1</v>
      </c>
      <c r="F121" s="12" t="s">
        <v>0</v>
      </c>
      <c r="G121" s="13">
        <v>264462.8</v>
      </c>
      <c r="H121" s="13">
        <v>320000</v>
      </c>
      <c r="I121" s="13" t="s">
        <v>64</v>
      </c>
      <c r="J121" s="13">
        <v>320000</v>
      </c>
    </row>
    <row r="122" spans="1:10" ht="25.25" thickBot="1" x14ac:dyDescent="0.35">
      <c r="A122" s="38">
        <v>1</v>
      </c>
      <c r="B122" s="11" t="s">
        <v>166</v>
      </c>
      <c r="C122" s="36" t="s">
        <v>167</v>
      </c>
      <c r="D122" s="12" t="s">
        <v>63</v>
      </c>
      <c r="E122" s="12" t="s">
        <v>1</v>
      </c>
      <c r="F122" s="12" t="s">
        <v>0</v>
      </c>
      <c r="G122" s="13">
        <v>357024.8</v>
      </c>
      <c r="H122" s="13">
        <v>432000.01</v>
      </c>
      <c r="I122" s="13">
        <v>307154.88</v>
      </c>
      <c r="J122" s="13">
        <v>371657.4</v>
      </c>
    </row>
    <row r="123" spans="1:10" ht="23.1" customHeight="1" thickBot="1" x14ac:dyDescent="0.35">
      <c r="A123" s="127">
        <v>1</v>
      </c>
      <c r="B123" s="128" t="s">
        <v>103</v>
      </c>
      <c r="C123" s="130" t="s">
        <v>104</v>
      </c>
      <c r="D123" s="132" t="s">
        <v>63</v>
      </c>
      <c r="E123" s="132" t="s">
        <v>1</v>
      </c>
      <c r="F123" s="132" t="s">
        <v>0</v>
      </c>
      <c r="G123" s="12" t="s">
        <v>105</v>
      </c>
      <c r="H123" s="12" t="s">
        <v>106</v>
      </c>
      <c r="I123" s="12" t="s">
        <v>107</v>
      </c>
      <c r="J123" s="13">
        <v>72000</v>
      </c>
    </row>
    <row r="124" spans="1:10" ht="15.6" customHeight="1" thickBot="1" x14ac:dyDescent="0.35">
      <c r="A124" s="127"/>
      <c r="B124" s="135"/>
      <c r="C124" s="136"/>
      <c r="D124" s="134"/>
      <c r="E124" s="134"/>
      <c r="F124" s="134"/>
      <c r="G124" s="12"/>
      <c r="H124" s="12"/>
      <c r="I124" s="12"/>
      <c r="J124" s="13">
        <v>210000</v>
      </c>
    </row>
    <row r="125" spans="1:10" ht="15.6" customHeight="1" thickBot="1" x14ac:dyDescent="0.35">
      <c r="A125" s="127"/>
      <c r="B125" s="129"/>
      <c r="C125" s="131"/>
      <c r="D125" s="133"/>
      <c r="E125" s="133"/>
      <c r="F125" s="133"/>
      <c r="G125" s="12"/>
      <c r="H125" s="12"/>
      <c r="I125" s="12"/>
      <c r="J125" s="13">
        <v>28000</v>
      </c>
    </row>
    <row r="126" spans="1:10" ht="50" thickBot="1" x14ac:dyDescent="0.35">
      <c r="A126" s="38">
        <v>1</v>
      </c>
      <c r="B126" s="11" t="s">
        <v>153</v>
      </c>
      <c r="C126" s="36" t="s">
        <v>154</v>
      </c>
      <c r="D126" s="12" t="s">
        <v>63</v>
      </c>
      <c r="E126" s="12" t="s">
        <v>1</v>
      </c>
      <c r="F126" s="12" t="s">
        <v>0</v>
      </c>
      <c r="G126" s="13">
        <v>330578.52</v>
      </c>
      <c r="H126" s="13">
        <v>400000</v>
      </c>
      <c r="I126" s="12" t="s">
        <v>155</v>
      </c>
      <c r="J126" s="13">
        <v>400000</v>
      </c>
    </row>
    <row r="127" spans="1:10" ht="50" thickBot="1" x14ac:dyDescent="0.35">
      <c r="A127" s="38">
        <v>1</v>
      </c>
      <c r="B127" s="11" t="s">
        <v>229</v>
      </c>
      <c r="C127" s="36" t="s">
        <v>230</v>
      </c>
      <c r="D127" s="12" t="s">
        <v>63</v>
      </c>
      <c r="E127" s="12" t="s">
        <v>1</v>
      </c>
      <c r="F127" s="12" t="s">
        <v>0</v>
      </c>
      <c r="G127" s="13">
        <v>605263.19999999995</v>
      </c>
      <c r="H127" s="13">
        <v>732368.46</v>
      </c>
      <c r="I127" s="12" t="s">
        <v>231</v>
      </c>
      <c r="J127" s="13">
        <v>732368.46</v>
      </c>
    </row>
    <row r="128" spans="1:10" ht="15.6" customHeight="1" thickBot="1" x14ac:dyDescent="0.35">
      <c r="A128" s="127">
        <v>1</v>
      </c>
      <c r="B128" s="128" t="s">
        <v>211</v>
      </c>
      <c r="C128" s="130" t="s">
        <v>212</v>
      </c>
      <c r="D128" s="132" t="s">
        <v>63</v>
      </c>
      <c r="E128" s="132" t="s">
        <v>1</v>
      </c>
      <c r="F128" s="132" t="s">
        <v>0</v>
      </c>
      <c r="G128" s="12" t="s">
        <v>213</v>
      </c>
      <c r="H128" s="12" t="s">
        <v>214</v>
      </c>
      <c r="I128" s="12" t="s">
        <v>215</v>
      </c>
      <c r="J128" s="13">
        <v>31950.05</v>
      </c>
    </row>
    <row r="129" spans="1:10" ht="14.55" customHeight="1" thickBot="1" x14ac:dyDescent="0.35">
      <c r="A129" s="127"/>
      <c r="B129" s="135"/>
      <c r="C129" s="136"/>
      <c r="D129" s="134"/>
      <c r="E129" s="134"/>
      <c r="F129" s="134"/>
      <c r="G129" s="12"/>
      <c r="H129" s="12"/>
      <c r="I129" s="12"/>
      <c r="J129" s="13">
        <v>22629.42</v>
      </c>
    </row>
    <row r="130" spans="1:10" ht="14.55" customHeight="1" thickBot="1" x14ac:dyDescent="0.35">
      <c r="A130" s="127"/>
      <c r="B130" s="129"/>
      <c r="C130" s="131"/>
      <c r="D130" s="133"/>
      <c r="E130" s="133"/>
      <c r="F130" s="133"/>
      <c r="G130" s="12"/>
      <c r="H130" s="12"/>
      <c r="I130" s="12"/>
      <c r="J130" s="13">
        <v>41967.13</v>
      </c>
    </row>
    <row r="131" spans="1:10" ht="25.25" thickBot="1" x14ac:dyDescent="0.35">
      <c r="A131" s="38">
        <v>1</v>
      </c>
      <c r="B131" s="11" t="s">
        <v>139</v>
      </c>
      <c r="C131" s="36" t="s">
        <v>140</v>
      </c>
      <c r="D131" s="12" t="s">
        <v>63</v>
      </c>
      <c r="E131" s="12" t="s">
        <v>8</v>
      </c>
      <c r="F131" s="12" t="s">
        <v>0</v>
      </c>
      <c r="G131" s="13">
        <v>14639</v>
      </c>
      <c r="H131" s="13">
        <v>17713.189999999999</v>
      </c>
      <c r="I131" s="13">
        <v>11800</v>
      </c>
      <c r="J131" s="13">
        <v>14278</v>
      </c>
    </row>
    <row r="132" spans="1:10" ht="37.65" thickBot="1" x14ac:dyDescent="0.35">
      <c r="A132" s="38">
        <v>1</v>
      </c>
      <c r="B132" s="11" t="s">
        <v>161</v>
      </c>
      <c r="C132" s="36" t="s">
        <v>162</v>
      </c>
      <c r="D132" s="12" t="s">
        <v>63</v>
      </c>
      <c r="E132" s="12" t="s">
        <v>8</v>
      </c>
      <c r="F132" s="12" t="s">
        <v>0</v>
      </c>
      <c r="G132" s="13">
        <v>82532</v>
      </c>
      <c r="H132" s="13">
        <v>99863.72</v>
      </c>
      <c r="I132" s="13">
        <v>78000</v>
      </c>
      <c r="J132" s="13">
        <v>94380</v>
      </c>
    </row>
    <row r="133" spans="1:10" ht="14" customHeight="1" thickBot="1" x14ac:dyDescent="0.35">
      <c r="A133" s="127">
        <v>1</v>
      </c>
      <c r="B133" s="128" t="s">
        <v>129</v>
      </c>
      <c r="C133" s="130" t="s">
        <v>130</v>
      </c>
      <c r="D133" s="132" t="s">
        <v>63</v>
      </c>
      <c r="E133" s="132" t="s">
        <v>8</v>
      </c>
      <c r="F133" s="132" t="s">
        <v>0</v>
      </c>
      <c r="G133" s="12" t="s">
        <v>131</v>
      </c>
      <c r="H133" s="12" t="s">
        <v>132</v>
      </c>
      <c r="I133" s="12" t="s">
        <v>133</v>
      </c>
      <c r="J133" s="13">
        <v>29999.99</v>
      </c>
    </row>
    <row r="134" spans="1:10" ht="12.9" customHeight="1" thickBot="1" x14ac:dyDescent="0.35">
      <c r="A134" s="127"/>
      <c r="B134" s="129"/>
      <c r="C134" s="131"/>
      <c r="D134" s="133"/>
      <c r="E134" s="133"/>
      <c r="F134" s="133"/>
      <c r="G134" s="12"/>
      <c r="H134" s="12"/>
      <c r="I134" s="12"/>
      <c r="J134" s="13">
        <v>12600</v>
      </c>
    </row>
    <row r="135" spans="1:10" ht="13.45" customHeight="1" thickBot="1" x14ac:dyDescent="0.35">
      <c r="A135" s="127">
        <v>1</v>
      </c>
      <c r="B135" s="128" t="s">
        <v>284</v>
      </c>
      <c r="C135" s="130" t="s">
        <v>285</v>
      </c>
      <c r="D135" s="132" t="s">
        <v>63</v>
      </c>
      <c r="E135" s="132" t="s">
        <v>75</v>
      </c>
      <c r="F135" s="132" t="s">
        <v>0</v>
      </c>
      <c r="G135" s="12" t="s">
        <v>286</v>
      </c>
      <c r="H135" s="12" t="s">
        <v>287</v>
      </c>
      <c r="I135" s="12" t="s">
        <v>288</v>
      </c>
      <c r="J135" s="13">
        <v>1959.18</v>
      </c>
    </row>
    <row r="136" spans="1:10" ht="14.55" customHeight="1" thickBot="1" x14ac:dyDescent="0.35">
      <c r="A136" s="127"/>
      <c r="B136" s="135"/>
      <c r="C136" s="136"/>
      <c r="D136" s="134"/>
      <c r="E136" s="134"/>
      <c r="F136" s="134"/>
      <c r="G136" s="12"/>
      <c r="H136" s="12"/>
      <c r="I136" s="12"/>
      <c r="J136" s="13">
        <v>435.6</v>
      </c>
    </row>
    <row r="137" spans="1:10" ht="14.55" customHeight="1" thickBot="1" x14ac:dyDescent="0.35">
      <c r="A137" s="127"/>
      <c r="B137" s="135"/>
      <c r="C137" s="136"/>
      <c r="D137" s="134"/>
      <c r="E137" s="134"/>
      <c r="F137" s="134"/>
      <c r="G137" s="12"/>
      <c r="H137" s="12"/>
      <c r="I137" s="12"/>
      <c r="J137" s="13">
        <v>4045.27</v>
      </c>
    </row>
    <row r="138" spans="1:10" ht="14.55" customHeight="1" thickBot="1" x14ac:dyDescent="0.35">
      <c r="A138" s="127"/>
      <c r="B138" s="129"/>
      <c r="C138" s="131"/>
      <c r="D138" s="133"/>
      <c r="E138" s="133"/>
      <c r="F138" s="133"/>
      <c r="G138" s="12"/>
      <c r="H138" s="12"/>
      <c r="I138" s="12"/>
      <c r="J138" s="13">
        <v>7999.98</v>
      </c>
    </row>
    <row r="139" spans="1:10" ht="34.950000000000003" customHeight="1" thickBot="1" x14ac:dyDescent="0.35">
      <c r="A139" s="38">
        <v>1</v>
      </c>
      <c r="B139" s="11" t="s">
        <v>81</v>
      </c>
      <c r="C139" s="36" t="s">
        <v>82</v>
      </c>
      <c r="D139" s="12" t="s">
        <v>63</v>
      </c>
      <c r="E139" s="12" t="s">
        <v>75</v>
      </c>
      <c r="F139" s="12" t="s">
        <v>0</v>
      </c>
      <c r="G139" s="13">
        <v>20661.150000000001</v>
      </c>
      <c r="H139" s="13">
        <v>24999.99</v>
      </c>
      <c r="I139" s="12" t="s">
        <v>113</v>
      </c>
      <c r="J139" s="13">
        <v>24999.99</v>
      </c>
    </row>
    <row r="140" spans="1:10" ht="37.1" customHeight="1" thickBot="1" x14ac:dyDescent="0.35">
      <c r="A140" s="38">
        <v>1</v>
      </c>
      <c r="B140" s="11" t="s">
        <v>141</v>
      </c>
      <c r="C140" s="36" t="s">
        <v>142</v>
      </c>
      <c r="D140" s="12" t="s">
        <v>63</v>
      </c>
      <c r="E140" s="12" t="s">
        <v>143</v>
      </c>
      <c r="F140" s="12" t="s">
        <v>0</v>
      </c>
      <c r="G140" s="13">
        <v>14920</v>
      </c>
      <c r="H140" s="13">
        <v>18053.2</v>
      </c>
      <c r="I140" s="12" t="s">
        <v>144</v>
      </c>
      <c r="J140" s="13">
        <v>18053.2</v>
      </c>
    </row>
    <row r="141" spans="1:10" ht="20.45" customHeight="1" thickBot="1" x14ac:dyDescent="0.35">
      <c r="A141" s="127">
        <v>1</v>
      </c>
      <c r="B141" s="128" t="s">
        <v>262</v>
      </c>
      <c r="C141" s="130" t="s">
        <v>263</v>
      </c>
      <c r="D141" s="132" t="s">
        <v>63</v>
      </c>
      <c r="E141" s="132" t="s">
        <v>75</v>
      </c>
      <c r="F141" s="132" t="s">
        <v>0</v>
      </c>
      <c r="G141" s="12" t="s">
        <v>264</v>
      </c>
      <c r="H141" s="12" t="s">
        <v>265</v>
      </c>
      <c r="I141" s="12" t="s">
        <v>266</v>
      </c>
      <c r="J141" s="13">
        <v>14919.54</v>
      </c>
    </row>
    <row r="142" spans="1:10" ht="14.55" customHeight="1" thickBot="1" x14ac:dyDescent="0.35">
      <c r="A142" s="127"/>
      <c r="B142" s="129"/>
      <c r="C142" s="131"/>
      <c r="D142" s="133"/>
      <c r="E142" s="133"/>
      <c r="F142" s="133"/>
      <c r="G142" s="12"/>
      <c r="H142" s="12"/>
      <c r="I142" s="12"/>
      <c r="J142" s="13">
        <v>5561.16</v>
      </c>
    </row>
    <row r="143" spans="1:10" ht="50" thickBot="1" x14ac:dyDescent="0.35">
      <c r="A143" s="38">
        <v>1</v>
      </c>
      <c r="B143" s="11" t="s">
        <v>236</v>
      </c>
      <c r="C143" s="36" t="s">
        <v>237</v>
      </c>
      <c r="D143" s="12" t="s">
        <v>63</v>
      </c>
      <c r="E143" s="12" t="s">
        <v>238</v>
      </c>
      <c r="F143" s="12" t="s">
        <v>25</v>
      </c>
      <c r="G143" s="13">
        <v>2400</v>
      </c>
      <c r="H143" s="13">
        <v>2904</v>
      </c>
      <c r="I143" s="13">
        <v>2400</v>
      </c>
      <c r="J143" s="13">
        <v>2904</v>
      </c>
    </row>
    <row r="144" spans="1:10" ht="37.1" x14ac:dyDescent="0.3">
      <c r="A144" s="102">
        <v>1</v>
      </c>
      <c r="B144" s="102" t="s">
        <v>338</v>
      </c>
      <c r="C144" s="103" t="s">
        <v>339</v>
      </c>
      <c r="D144" s="101" t="s">
        <v>63</v>
      </c>
      <c r="E144" s="104" t="s">
        <v>75</v>
      </c>
      <c r="F144" s="101" t="s">
        <v>0</v>
      </c>
      <c r="G144" s="67">
        <v>18181.82</v>
      </c>
      <c r="H144" s="67">
        <v>22000</v>
      </c>
      <c r="I144" s="67">
        <v>16841.22</v>
      </c>
      <c r="J144" s="67">
        <v>20377.88</v>
      </c>
    </row>
    <row r="145" spans="1:10" ht="49.45" x14ac:dyDescent="0.3">
      <c r="A145" s="102">
        <v>1</v>
      </c>
      <c r="B145" s="102" t="s">
        <v>340</v>
      </c>
      <c r="C145" s="103" t="s">
        <v>341</v>
      </c>
      <c r="D145" s="101" t="s">
        <v>63</v>
      </c>
      <c r="E145" s="104" t="s">
        <v>75</v>
      </c>
      <c r="F145" s="101" t="s">
        <v>0</v>
      </c>
      <c r="G145" s="68" t="s">
        <v>342</v>
      </c>
      <c r="H145" s="68" t="s">
        <v>343</v>
      </c>
      <c r="I145" s="68" t="s">
        <v>344</v>
      </c>
      <c r="J145" s="66">
        <v>7260</v>
      </c>
    </row>
    <row r="146" spans="1:10" ht="13.45" customHeight="1" x14ac:dyDescent="0.3">
      <c r="A146" s="124">
        <v>1</v>
      </c>
      <c r="B146" s="124" t="s">
        <v>345</v>
      </c>
      <c r="C146" s="125" t="s">
        <v>346</v>
      </c>
      <c r="D146" s="123" t="s">
        <v>63</v>
      </c>
      <c r="E146" s="126" t="s">
        <v>75</v>
      </c>
      <c r="F146" s="123" t="s">
        <v>0</v>
      </c>
      <c r="G146" s="68" t="s">
        <v>347</v>
      </c>
      <c r="H146" s="68" t="s">
        <v>348</v>
      </c>
      <c r="I146" s="68" t="s">
        <v>349</v>
      </c>
      <c r="J146" s="66">
        <v>4870</v>
      </c>
    </row>
    <row r="147" spans="1:10" ht="22.05" customHeight="1" x14ac:dyDescent="0.3">
      <c r="A147" s="124"/>
      <c r="B147" s="124"/>
      <c r="C147" s="125"/>
      <c r="D147" s="123"/>
      <c r="E147" s="126"/>
      <c r="F147" s="123"/>
      <c r="G147" s="68"/>
      <c r="H147" s="68"/>
      <c r="I147" s="68"/>
      <c r="J147" s="66">
        <v>1265.8800000000001</v>
      </c>
    </row>
    <row r="148" spans="1:10" x14ac:dyDescent="0.3">
      <c r="A148" s="71">
        <f>SUM(A117:A147)</f>
        <v>19</v>
      </c>
      <c r="B148" s="97"/>
      <c r="C148" s="99"/>
      <c r="D148" s="98"/>
      <c r="E148" s="98"/>
      <c r="F148" s="98"/>
      <c r="G148" s="70"/>
      <c r="H148" s="70"/>
      <c r="I148" s="70"/>
      <c r="J148" s="118">
        <f>SUM(J117:J147)</f>
        <v>2692457.1000000006</v>
      </c>
    </row>
    <row r="149" spans="1:10" x14ac:dyDescent="0.3">
      <c r="A149" s="38">
        <f>SUM(A148,A116,A41,A22,A13,A5)</f>
        <v>101</v>
      </c>
      <c r="J149" s="122">
        <f>SUM(J148,J116,J41,J22,J13,J5)</f>
        <v>176487055.24000004</v>
      </c>
    </row>
  </sheetData>
  <mergeCells count="138">
    <mergeCell ref="A146:A147"/>
    <mergeCell ref="B146:B147"/>
    <mergeCell ref="C146:C147"/>
    <mergeCell ref="D146:D147"/>
    <mergeCell ref="E146:E147"/>
    <mergeCell ref="F146:F147"/>
    <mergeCell ref="A141:A142"/>
    <mergeCell ref="B141:B142"/>
    <mergeCell ref="C141:C142"/>
    <mergeCell ref="D141:D142"/>
    <mergeCell ref="E141:E142"/>
    <mergeCell ref="F141:F142"/>
    <mergeCell ref="A135:A138"/>
    <mergeCell ref="B135:B138"/>
    <mergeCell ref="C135:C138"/>
    <mergeCell ref="D135:D138"/>
    <mergeCell ref="E135:E138"/>
    <mergeCell ref="F135:F138"/>
    <mergeCell ref="A106:A107"/>
    <mergeCell ref="B106:B107"/>
    <mergeCell ref="C106:C107"/>
    <mergeCell ref="D106:D107"/>
    <mergeCell ref="E106:E107"/>
    <mergeCell ref="F106:F107"/>
    <mergeCell ref="A103:A105"/>
    <mergeCell ref="B103:B105"/>
    <mergeCell ref="C103:C105"/>
    <mergeCell ref="D103:D105"/>
    <mergeCell ref="E103:E105"/>
    <mergeCell ref="F103:F105"/>
    <mergeCell ref="A100:A101"/>
    <mergeCell ref="B100:B101"/>
    <mergeCell ref="C100:C101"/>
    <mergeCell ref="D100:D101"/>
    <mergeCell ref="E100:E101"/>
    <mergeCell ref="F100:F101"/>
    <mergeCell ref="A133:A134"/>
    <mergeCell ref="B133:B134"/>
    <mergeCell ref="C133:C134"/>
    <mergeCell ref="D133:D134"/>
    <mergeCell ref="E133:E134"/>
    <mergeCell ref="F133:F134"/>
    <mergeCell ref="A93:A94"/>
    <mergeCell ref="B93:B94"/>
    <mergeCell ref="C93:C94"/>
    <mergeCell ref="D93:D94"/>
    <mergeCell ref="E93:E94"/>
    <mergeCell ref="F93:F94"/>
    <mergeCell ref="A114:A115"/>
    <mergeCell ref="B114:B115"/>
    <mergeCell ref="C114:C115"/>
    <mergeCell ref="D114:D115"/>
    <mergeCell ref="E114:E115"/>
    <mergeCell ref="F114:F115"/>
    <mergeCell ref="A112:A113"/>
    <mergeCell ref="B112:B113"/>
    <mergeCell ref="C112:C113"/>
    <mergeCell ref="D112:D113"/>
    <mergeCell ref="E112:E113"/>
    <mergeCell ref="F112:F113"/>
    <mergeCell ref="A128:A130"/>
    <mergeCell ref="B128:B130"/>
    <mergeCell ref="C128:C130"/>
    <mergeCell ref="D128:D130"/>
    <mergeCell ref="E128:E130"/>
    <mergeCell ref="F128:F130"/>
    <mergeCell ref="A123:A125"/>
    <mergeCell ref="B123:B125"/>
    <mergeCell ref="C123:C125"/>
    <mergeCell ref="D123:D125"/>
    <mergeCell ref="E123:E125"/>
    <mergeCell ref="F123:F125"/>
    <mergeCell ref="A118:A120"/>
    <mergeCell ref="B118:B120"/>
    <mergeCell ref="C118:C120"/>
    <mergeCell ref="D118:D120"/>
    <mergeCell ref="E118:E120"/>
    <mergeCell ref="F118:F120"/>
    <mergeCell ref="A75:A78"/>
    <mergeCell ref="B75:B78"/>
    <mergeCell ref="C75:C78"/>
    <mergeCell ref="D75:D78"/>
    <mergeCell ref="E75:E78"/>
    <mergeCell ref="F75:F78"/>
    <mergeCell ref="A86:A87"/>
    <mergeCell ref="B86:B87"/>
    <mergeCell ref="C86:C87"/>
    <mergeCell ref="D86:D87"/>
    <mergeCell ref="E86:E87"/>
    <mergeCell ref="F86:F87"/>
    <mergeCell ref="A83:A85"/>
    <mergeCell ref="B83:B85"/>
    <mergeCell ref="C83:C85"/>
    <mergeCell ref="D83:D85"/>
    <mergeCell ref="E83:E85"/>
    <mergeCell ref="F83:F85"/>
    <mergeCell ref="A70:A72"/>
    <mergeCell ref="B70:B72"/>
    <mergeCell ref="C70:C72"/>
    <mergeCell ref="D70:D72"/>
    <mergeCell ref="E70:E72"/>
    <mergeCell ref="F70:F72"/>
    <mergeCell ref="A68:A69"/>
    <mergeCell ref="B68:B69"/>
    <mergeCell ref="C68:C69"/>
    <mergeCell ref="D68:D69"/>
    <mergeCell ref="E68:E69"/>
    <mergeCell ref="F68:F69"/>
    <mergeCell ref="A66:A67"/>
    <mergeCell ref="B66:B67"/>
    <mergeCell ref="C66:C67"/>
    <mergeCell ref="D66:D67"/>
    <mergeCell ref="E66:E67"/>
    <mergeCell ref="F66:F67"/>
    <mergeCell ref="A62:A63"/>
    <mergeCell ref="B62:B63"/>
    <mergeCell ref="C62:C63"/>
    <mergeCell ref="D62:D63"/>
    <mergeCell ref="E62:E63"/>
    <mergeCell ref="F62:F63"/>
    <mergeCell ref="A23:A25"/>
    <mergeCell ref="B23:B25"/>
    <mergeCell ref="C23:C25"/>
    <mergeCell ref="D23:D25"/>
    <mergeCell ref="E23:E25"/>
    <mergeCell ref="F23:F25"/>
    <mergeCell ref="A46:A52"/>
    <mergeCell ref="B46:B52"/>
    <mergeCell ref="C46:C52"/>
    <mergeCell ref="D46:D52"/>
    <mergeCell ref="E46:E52"/>
    <mergeCell ref="F46:F52"/>
    <mergeCell ref="A43:A45"/>
    <mergeCell ref="B43:B45"/>
    <mergeCell ref="C43:C45"/>
    <mergeCell ref="D43:D45"/>
    <mergeCell ref="E43:E45"/>
    <mergeCell ref="F43:F45"/>
  </mergeCells>
  <pageMargins left="0.15748031496062992" right="0.15748031496062992" top="1.0629921259842521" bottom="0.70866141732283472" header="0.27559055118110237" footer="0.51181102362204722"/>
  <pageSetup paperSize="9" orientation="portrait" r:id="rId1"/>
  <headerFooter scaleWithDoc="0" alignWithMargins="0">
    <oddHeader>&amp;L&amp;G&amp;C&amp;"-,Negrita"&amp;10
CONTRATOS FORMALIZADOS 2021 - AYUNTAMIENTO</oddHeader>
    <oddFooter>&amp;C&amp;"-,Negrita"&amp;10&amp;P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25" workbookViewId="0">
      <selection activeCell="F44" sqref="F44"/>
    </sheetView>
  </sheetViews>
  <sheetFormatPr baseColWidth="10" defaultColWidth="11.59765625" defaultRowHeight="14" x14ac:dyDescent="0.3"/>
  <cols>
    <col min="1" max="1" width="17.8984375" style="39" customWidth="1"/>
    <col min="2" max="2" width="22.8984375" style="39" customWidth="1"/>
    <col min="3" max="3" width="13.59765625" style="39" customWidth="1"/>
    <col min="4" max="4" width="22" style="39" customWidth="1"/>
    <col min="5" max="5" width="17.8984375" style="39" customWidth="1"/>
    <col min="6" max="16384" width="11.59765625" style="39"/>
  </cols>
  <sheetData>
    <row r="1" spans="1:5" ht="7.55" customHeight="1" x14ac:dyDescent="0.3"/>
    <row r="2" spans="1:5" x14ac:dyDescent="0.3">
      <c r="B2" s="148" t="s">
        <v>354</v>
      </c>
      <c r="C2" s="148"/>
      <c r="D2" s="148"/>
    </row>
    <row r="3" spans="1:5" ht="7.55" customHeight="1" thickBot="1" x14ac:dyDescent="0.35">
      <c r="E3" s="40"/>
    </row>
    <row r="4" spans="1:5" ht="29.05" thickTop="1" thickBot="1" x14ac:dyDescent="0.35">
      <c r="B4" s="41"/>
      <c r="C4" s="42" t="s">
        <v>355</v>
      </c>
      <c r="D4" s="43" t="s">
        <v>356</v>
      </c>
    </row>
    <row r="5" spans="1:5" ht="15.05" customHeight="1" thickBot="1" x14ac:dyDescent="0.35">
      <c r="B5" s="44" t="s">
        <v>165</v>
      </c>
      <c r="C5" s="45">
        <f>'Formalizados Tipo Contrato'!$A$5</f>
        <v>3</v>
      </c>
      <c r="D5" s="46">
        <f>'Formalizados Tipo Contrato'!$J$5</f>
        <v>320059.64999999997</v>
      </c>
    </row>
    <row r="6" spans="1:5" ht="15.05" customHeight="1" thickBot="1" x14ac:dyDescent="0.35">
      <c r="B6" s="44" t="s">
        <v>357</v>
      </c>
      <c r="C6" s="45">
        <f>'Formalizados Tipo Contrato'!$A$13</f>
        <v>7</v>
      </c>
      <c r="D6" s="46">
        <f>'Formalizados Tipo Contrato'!$J$13</f>
        <v>598978.62</v>
      </c>
    </row>
    <row r="7" spans="1:5" ht="15.05" customHeight="1" thickBot="1" x14ac:dyDescent="0.35">
      <c r="B7" s="44" t="s">
        <v>22</v>
      </c>
      <c r="C7" s="45">
        <f>'Formalizados Tipo Contrato'!$A$22</f>
        <v>8</v>
      </c>
      <c r="D7" s="46">
        <f>'Formalizados Tipo Contrato'!$J$22</f>
        <v>6796246.9799999995</v>
      </c>
    </row>
    <row r="8" spans="1:5" ht="15.05" customHeight="1" thickBot="1" x14ac:dyDescent="0.35">
      <c r="B8" s="44" t="s">
        <v>27</v>
      </c>
      <c r="C8" s="45">
        <f>'Formalizados Tipo Contrato'!$A$41</f>
        <v>16</v>
      </c>
      <c r="D8" s="46">
        <f>'Formalizados Tipo Contrato'!$J$41</f>
        <v>328155.44</v>
      </c>
    </row>
    <row r="9" spans="1:5" ht="15.05" customHeight="1" thickBot="1" x14ac:dyDescent="0.35">
      <c r="B9" s="44" t="s">
        <v>2</v>
      </c>
      <c r="C9" s="45">
        <f>'Formalizados Tipo Contrato'!$A$116</f>
        <v>48</v>
      </c>
      <c r="D9" s="46">
        <f>'Formalizados Tipo Contrato'!$J$116</f>
        <v>165751157.45000005</v>
      </c>
    </row>
    <row r="10" spans="1:5" ht="15.05" customHeight="1" thickBot="1" x14ac:dyDescent="0.35">
      <c r="B10" s="44" t="s">
        <v>63</v>
      </c>
      <c r="C10" s="45">
        <f>'Formalizados Tipo Contrato'!$A$148</f>
        <v>19</v>
      </c>
      <c r="D10" s="46">
        <f>'Formalizados Tipo Contrato'!$J$148</f>
        <v>2692457.1000000006</v>
      </c>
    </row>
    <row r="11" spans="1:5" ht="15.05" customHeight="1" thickBot="1" x14ac:dyDescent="0.35">
      <c r="B11" s="47" t="s">
        <v>358</v>
      </c>
      <c r="C11" s="48">
        <f>SUM(C5:C10)</f>
        <v>101</v>
      </c>
      <c r="D11" s="49">
        <f>SUM(D5:D10)</f>
        <v>176487055.24000004</v>
      </c>
    </row>
    <row r="12" spans="1:5" ht="19.75" customHeight="1" thickTop="1" x14ac:dyDescent="0.3">
      <c r="A12" s="50" t="s">
        <v>359</v>
      </c>
    </row>
    <row r="13" spans="1:5" x14ac:dyDescent="0.3">
      <c r="B13" s="149" t="s">
        <v>360</v>
      </c>
      <c r="C13" s="149"/>
      <c r="D13" s="149"/>
    </row>
    <row r="32" spans="2:4" x14ac:dyDescent="0.3">
      <c r="B32" s="148" t="s">
        <v>361</v>
      </c>
      <c r="C32" s="148"/>
      <c r="D32" s="148"/>
    </row>
  </sheetData>
  <mergeCells count="3">
    <mergeCell ref="B2:D2"/>
    <mergeCell ref="B13:D13"/>
    <mergeCell ref="B32:D32"/>
  </mergeCells>
  <printOptions horizontalCentered="1" verticalCentered="1"/>
  <pageMargins left="0.51181102362204722" right="0.31496062992125984" top="0.74803149606299213" bottom="0.74803149606299213" header="0.31496062992125984" footer="0.31496062992125984"/>
  <pageSetup paperSize="9" orientation="portrait" r:id="rId1"/>
  <headerFooter>
    <oddHeader>&amp;L&amp;G&amp;C
&amp;"-,Negrita"Contratos formalizados 2021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Formalizados Tipo Procedimiento</vt:lpstr>
      <vt:lpstr>Procedimiento </vt:lpstr>
      <vt:lpstr>Formalizados Tipo Contrato</vt:lpstr>
      <vt:lpstr>Tipo contrato</vt:lpstr>
      <vt:lpstr>'Formalizados Tipo Contrato'!Área_de_impresión</vt:lpstr>
      <vt:lpstr>'Formalizados Tipo Procedimiento'!Área_de_impresión</vt:lpstr>
      <vt:lpstr>'Formalizados Tipo Contrato'!Títulos_a_imprimir</vt:lpstr>
      <vt:lpstr>'Formalizados Tipo Procedimiento'!Títulos_a_imprimir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de la Torre</dc:creator>
  <cp:lastModifiedBy>Silvia de la Torre</cp:lastModifiedBy>
  <cp:lastPrinted>2022-09-29T12:14:42Z</cp:lastPrinted>
  <dcterms:created xsi:type="dcterms:W3CDTF">2022-05-20T10:15:43Z</dcterms:created>
  <dcterms:modified xsi:type="dcterms:W3CDTF">2022-09-29T12:15:13Z</dcterms:modified>
</cp:coreProperties>
</file>