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01\Desktop\"/>
    </mc:Choice>
  </mc:AlternateContent>
  <bookViews>
    <workbookView xWindow="0" yWindow="30" windowWidth="7485" windowHeight="4140"/>
  </bookViews>
  <sheets>
    <sheet name="Ayuntamiento" sheetId="1" r:id="rId1"/>
    <sheet name="Patronato municipal de cultura" sheetId="2" r:id="rId2"/>
    <sheet name="Gerencia municipal de urbanismo" sheetId="3" r:id="rId3"/>
  </sheets>
  <definedNames>
    <definedName name="_xlnm.Print_Area" localSheetId="0">Ayuntamiento!$A$1:$K$39</definedName>
    <definedName name="_xlnm.Print_Area" localSheetId="2">'Gerencia municipal de urbanismo'!$A$1:$K$33</definedName>
    <definedName name="_xlnm.Print_Area" localSheetId="1">'Patronato municipal de cultura'!$A$1:$K$39</definedName>
  </definedNames>
  <calcPr calcId="162913"/>
</workbook>
</file>

<file path=xl/calcChain.xml><?xml version="1.0" encoding="utf-8"?>
<calcChain xmlns="http://schemas.openxmlformats.org/spreadsheetml/2006/main">
  <c r="K25" i="3" l="1"/>
  <c r="K26" i="3"/>
  <c r="C28" i="3"/>
  <c r="D28" i="3"/>
  <c r="E28" i="3"/>
  <c r="F28" i="3"/>
  <c r="G28" i="3"/>
  <c r="H28" i="3"/>
  <c r="I28" i="3"/>
  <c r="C20" i="1"/>
  <c r="D20" i="1"/>
  <c r="E20" i="1"/>
  <c r="F20" i="1"/>
  <c r="F38" i="1"/>
  <c r="G20" i="1"/>
  <c r="H20" i="1"/>
  <c r="I20" i="1"/>
  <c r="J20" i="1"/>
  <c r="K12" i="3"/>
  <c r="D16" i="3"/>
  <c r="E16" i="3"/>
  <c r="F16" i="3"/>
  <c r="F33" i="3"/>
  <c r="G16" i="3"/>
  <c r="G33" i="3"/>
  <c r="H16" i="3"/>
  <c r="H33" i="3"/>
  <c r="I16" i="3"/>
  <c r="J16" i="3"/>
  <c r="C16" i="3"/>
  <c r="K13" i="1"/>
  <c r="K14" i="1"/>
  <c r="K15" i="1"/>
  <c r="K16" i="1"/>
  <c r="K17" i="1"/>
  <c r="K18" i="1"/>
  <c r="K19" i="1"/>
  <c r="K14" i="3"/>
  <c r="K15" i="3"/>
  <c r="K13" i="2"/>
  <c r="K14" i="2"/>
  <c r="K15" i="2"/>
  <c r="K16" i="2"/>
  <c r="K27" i="2"/>
  <c r="K28" i="2"/>
  <c r="C30" i="2"/>
  <c r="D30" i="2"/>
  <c r="E30" i="2"/>
  <c r="F30" i="2"/>
  <c r="G30" i="2"/>
  <c r="H30" i="2"/>
  <c r="I30" i="2"/>
  <c r="I36" i="2"/>
  <c r="J30" i="2"/>
  <c r="J36" i="2"/>
  <c r="K27" i="3"/>
  <c r="K24" i="3"/>
  <c r="K28" i="3"/>
  <c r="J28" i="3"/>
  <c r="J33" i="3"/>
  <c r="K13" i="3"/>
  <c r="K16" i="3"/>
  <c r="K29" i="2"/>
  <c r="K26" i="2"/>
  <c r="K25" i="2"/>
  <c r="K30" i="2"/>
  <c r="J17" i="2"/>
  <c r="I17" i="2"/>
  <c r="H17" i="2"/>
  <c r="H36" i="2"/>
  <c r="G17" i="2"/>
  <c r="G36" i="2"/>
  <c r="F17" i="2"/>
  <c r="F36" i="2"/>
  <c r="E17" i="2"/>
  <c r="D17" i="2"/>
  <c r="C17" i="2"/>
  <c r="K12" i="2"/>
  <c r="J35" i="1"/>
  <c r="J38" i="1"/>
  <c r="I35" i="1"/>
  <c r="I38" i="1"/>
  <c r="H35" i="1"/>
  <c r="G35" i="1"/>
  <c r="G38" i="1"/>
  <c r="F35" i="1"/>
  <c r="E35" i="1"/>
  <c r="D35" i="1"/>
  <c r="C35" i="1"/>
  <c r="K34" i="1"/>
  <c r="K33" i="1"/>
  <c r="K32" i="1"/>
  <c r="K31" i="1"/>
  <c r="K30" i="1"/>
  <c r="K29" i="1"/>
  <c r="K35" i="1"/>
  <c r="K28" i="1"/>
  <c r="K12" i="1"/>
  <c r="K20" i="1"/>
  <c r="I33" i="3"/>
  <c r="H38" i="1"/>
  <c r="K33" i="3"/>
  <c r="K17" i="2"/>
  <c r="K36" i="2"/>
  <c r="K38" i="1"/>
</calcChain>
</file>

<file path=xl/sharedStrings.xml><?xml version="1.0" encoding="utf-8"?>
<sst xmlns="http://schemas.openxmlformats.org/spreadsheetml/2006/main" count="162" uniqueCount="53">
  <si>
    <t>AYUNTAMIENTO DE POZUELO DE ALARCÓN</t>
  </si>
  <si>
    <t>PRESUPUESTO DE INGRESOS</t>
  </si>
  <si>
    <t>ESTADO DE EJECUCIÓN DESDE</t>
  </si>
  <si>
    <t>HASTA</t>
  </si>
  <si>
    <t>Clasificación</t>
  </si>
  <si>
    <t>DENOMINACIÓN DE LOS CAPÍTULOS</t>
  </si>
  <si>
    <t>Previsiones Iniciales</t>
  </si>
  <si>
    <t>Modificaciones</t>
  </si>
  <si>
    <t>Previsiones Definitivas</t>
  </si>
  <si>
    <t>Derechos Netos</t>
  </si>
  <si>
    <t>Ingresos Realizados</t>
  </si>
  <si>
    <t>Devoluciones de Ingresos</t>
  </si>
  <si>
    <t>Recaudación Líquida</t>
  </si>
  <si>
    <t>Pendiente de Cobro</t>
  </si>
  <si>
    <t>Estado de Ejecución</t>
  </si>
  <si>
    <t>CAPÍTULO</t>
  </si>
  <si>
    <t>1</t>
  </si>
  <si>
    <t>IMPUESTOS DIRECTOS.</t>
  </si>
  <si>
    <t>2</t>
  </si>
  <si>
    <t>IMPUESTOS INDIRECTOS.</t>
  </si>
  <si>
    <t>3</t>
  </si>
  <si>
    <t>TASAS, PRECIOS PÚBLICOS Y OTROS INGRESOS.</t>
  </si>
  <si>
    <t>4</t>
  </si>
  <si>
    <t>TRANSFERENCIA CORRIENTES.</t>
  </si>
  <si>
    <t>5</t>
  </si>
  <si>
    <t>INGRESOS PATRIMONIALES.</t>
  </si>
  <si>
    <t>6</t>
  </si>
  <si>
    <t>7</t>
  </si>
  <si>
    <t>TRANSFERENCIAS DE CAPITAL.</t>
  </si>
  <si>
    <t>8</t>
  </si>
  <si>
    <t>ACTIVOS FINANCIEROS.</t>
  </si>
  <si>
    <t xml:space="preserve"> Suma Total  Ingresos.</t>
  </si>
  <si>
    <t>PRESUPUESTO DE GASTOS</t>
  </si>
  <si>
    <t>Pagos Realizados</t>
  </si>
  <si>
    <t>Créditos Iniciales</t>
  </si>
  <si>
    <t>Créditos Totales</t>
  </si>
  <si>
    <t>Obligaciones Reconocidas</t>
  </si>
  <si>
    <t>Reintegros de Gastos</t>
  </si>
  <si>
    <t>Pagos Líquidos</t>
  </si>
  <si>
    <t>Pendiente de Pago</t>
  </si>
  <si>
    <t>GASTOS DE PERSONAL</t>
  </si>
  <si>
    <t>GASTOS CORRIENTES EN BIENES Y SERVICIOS</t>
  </si>
  <si>
    <t>GASTOS FINANCIEROS</t>
  </si>
  <si>
    <t>TRANSFERENCIAS CORRIENTES</t>
  </si>
  <si>
    <t>FONDO DE CONTINGENCIA Y OTROS IMPREVISTOS</t>
  </si>
  <si>
    <t>INVERSIONES REALES</t>
  </si>
  <si>
    <t>TRANSFERENCIAS DE CAPITAL</t>
  </si>
  <si>
    <t>Suma Total  Gastos.</t>
  </si>
  <si>
    <t>Diferencia. . .</t>
  </si>
  <si>
    <t>PATRONATO MUNICIPAL DE CULTURA</t>
  </si>
  <si>
    <t>GERENCIA MUNICIPAL DE URBANISMO</t>
  </si>
  <si>
    <t>ENAJENACIÓN DE INVERSIONES REALES.</t>
  </si>
  <si>
    <t>GASTOS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</si>
</sst>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&quot;/&quot;mm&quot;/&quot;yyyy"/>
  </numFmts>
  <fonts count="7" x14ac:knownFonts="1">
    <font>
      <sz val="10"/>
      <color indexed="8"/>
      <name val="MS Sans Serif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b/>
      <sz val="9"/>
      <color indexed="8"/>
      <name val="Arial"/>
      <family val="2"/>
    </font>
    <font>
      <b/>
      <sz val="6.95"/>
      <color indexed="8"/>
      <name val="Arial"/>
      <family val="2"/>
    </font>
    <font>
      <sz val="6.95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21" fontId="2" fillId="0" borderId="0" xfId="0" applyNumberFormat="1" applyFont="1" applyAlignment="1">
      <alignment horizontal="right" vertical="center"/>
    </xf>
    <xf numFmtId="0" fontId="3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4" fontId="3" fillId="0" borderId="0" xfId="0" applyNumberFormat="1" applyFont="1" applyFill="1" applyBorder="1" applyAlignment="1" applyProtection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tabSelected="1" workbookViewId="0">
      <selection activeCell="E22" sqref="E22"/>
    </sheetView>
  </sheetViews>
  <sheetFormatPr baseColWidth="10" defaultRowHeight="10.5" x14ac:dyDescent="0.15"/>
  <cols>
    <col min="1" max="1" width="19" style="5" customWidth="1"/>
    <col min="2" max="2" width="37.42578125" style="5" bestFit="1" customWidth="1"/>
    <col min="3" max="3" width="13" style="5" customWidth="1"/>
    <col min="4" max="4" width="12.5703125" style="5" customWidth="1"/>
    <col min="5" max="5" width="11.7109375" style="5" bestFit="1" customWidth="1"/>
    <col min="6" max="6" width="13.5703125" style="5" bestFit="1" customWidth="1"/>
    <col min="7" max="7" width="12.140625" style="5" bestFit="1" customWidth="1"/>
    <col min="8" max="8" width="12.140625" style="5" customWidth="1"/>
    <col min="9" max="9" width="11.42578125" style="5" bestFit="1" customWidth="1"/>
    <col min="10" max="11" width="12.28515625" style="5" bestFit="1" customWidth="1"/>
    <col min="12" max="16384" width="11.42578125" style="5"/>
  </cols>
  <sheetData>
    <row r="1" spans="1:11" ht="11.25" x14ac:dyDescent="0.15">
      <c r="A1" s="1" t="s">
        <v>0</v>
      </c>
      <c r="B1" s="2"/>
      <c r="C1" s="3"/>
      <c r="D1" s="4"/>
    </row>
    <row r="4" spans="1:11" ht="11.25" x14ac:dyDescent="0.15">
      <c r="B4" s="7" t="s">
        <v>2</v>
      </c>
      <c r="C4" s="19">
        <v>44197</v>
      </c>
      <c r="D4" s="7" t="s">
        <v>3</v>
      </c>
      <c r="E4" s="18">
        <v>44742</v>
      </c>
      <c r="G4" s="6"/>
      <c r="H4" s="8"/>
    </row>
    <row r="7" spans="1:11" ht="12" x14ac:dyDescent="0.15">
      <c r="A7" s="17" t="s">
        <v>1</v>
      </c>
    </row>
    <row r="10" spans="1:11" ht="10.5" customHeight="1" x14ac:dyDescent="0.15">
      <c r="A10" s="12" t="s">
        <v>4</v>
      </c>
      <c r="B10" s="25" t="s">
        <v>5</v>
      </c>
      <c r="C10" s="25" t="s">
        <v>6</v>
      </c>
      <c r="D10" s="2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25" t="s">
        <v>12</v>
      </c>
      <c r="J10" s="25" t="s">
        <v>13</v>
      </c>
      <c r="K10" s="25" t="s">
        <v>14</v>
      </c>
    </row>
    <row r="11" spans="1:11" ht="10.5" customHeight="1" x14ac:dyDescent="0.15">
      <c r="A11" s="13" t="s">
        <v>15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11.25" x14ac:dyDescent="0.15">
      <c r="A12" s="9" t="s">
        <v>16</v>
      </c>
      <c r="B12" s="6" t="s">
        <v>17</v>
      </c>
      <c r="C12" s="15">
        <v>72026407</v>
      </c>
      <c r="D12" s="15"/>
      <c r="E12" s="15">
        <v>72026407</v>
      </c>
      <c r="F12" s="15">
        <v>47994783.960000001</v>
      </c>
      <c r="G12" s="15">
        <v>13317568.1</v>
      </c>
      <c r="H12" s="15">
        <v>749532.85</v>
      </c>
      <c r="I12" s="15">
        <v>12568035.25</v>
      </c>
      <c r="J12" s="15">
        <v>35426748.710000001</v>
      </c>
      <c r="K12" s="15">
        <f>+F12-E12</f>
        <v>-24031623.039999999</v>
      </c>
    </row>
    <row r="13" spans="1:11" ht="11.25" x14ac:dyDescent="0.15">
      <c r="A13" s="9" t="s">
        <v>18</v>
      </c>
      <c r="B13" s="6" t="s">
        <v>19</v>
      </c>
      <c r="C13" s="15">
        <v>8347185</v>
      </c>
      <c r="D13" s="15"/>
      <c r="E13" s="15">
        <v>8347185</v>
      </c>
      <c r="F13" s="15">
        <v>7464428.4100000001</v>
      </c>
      <c r="G13" s="15">
        <v>5917323.9900000002</v>
      </c>
      <c r="H13" s="15">
        <v>5172.4799999999996</v>
      </c>
      <c r="I13" s="15">
        <v>5912151.5099999998</v>
      </c>
      <c r="J13" s="15">
        <v>1552276.9</v>
      </c>
      <c r="K13" s="15">
        <f t="shared" ref="K13:K19" si="0">+F13-E13</f>
        <v>-882756.58999999985</v>
      </c>
    </row>
    <row r="14" spans="1:11" ht="11.25" x14ac:dyDescent="0.15">
      <c r="A14" s="9" t="s">
        <v>20</v>
      </c>
      <c r="B14" s="6" t="s">
        <v>21</v>
      </c>
      <c r="C14" s="15">
        <v>17838470</v>
      </c>
      <c r="D14" s="15"/>
      <c r="E14" s="15">
        <v>17838470</v>
      </c>
      <c r="F14" s="15">
        <v>8033663.8899999997</v>
      </c>
      <c r="G14" s="15">
        <v>6595068.6799999997</v>
      </c>
      <c r="H14" s="15">
        <v>136181.69</v>
      </c>
      <c r="I14" s="15">
        <v>6458886.9900000002</v>
      </c>
      <c r="J14" s="15">
        <v>1574776.9</v>
      </c>
      <c r="K14" s="15">
        <f t="shared" si="0"/>
        <v>-9804806.1099999994</v>
      </c>
    </row>
    <row r="15" spans="1:11" ht="11.25" x14ac:dyDescent="0.15">
      <c r="A15" s="9" t="s">
        <v>22</v>
      </c>
      <c r="B15" s="6" t="s">
        <v>23</v>
      </c>
      <c r="C15" s="15">
        <v>11401022</v>
      </c>
      <c r="D15" s="15"/>
      <c r="E15" s="15">
        <v>11401022</v>
      </c>
      <c r="F15" s="15">
        <v>4727213.9400000004</v>
      </c>
      <c r="G15" s="15">
        <v>4827358.79</v>
      </c>
      <c r="H15" s="15">
        <v>100144.85</v>
      </c>
      <c r="I15" s="15">
        <v>4727213.9400000004</v>
      </c>
      <c r="J15" s="15"/>
      <c r="K15" s="15">
        <f t="shared" si="0"/>
        <v>-6673808.0599999996</v>
      </c>
    </row>
    <row r="16" spans="1:11" ht="11.25" x14ac:dyDescent="0.15">
      <c r="A16" s="9" t="s">
        <v>24</v>
      </c>
      <c r="B16" s="6" t="s">
        <v>25</v>
      </c>
      <c r="C16" s="15">
        <v>3676184</v>
      </c>
      <c r="D16" s="15"/>
      <c r="E16" s="15">
        <v>3676184</v>
      </c>
      <c r="F16" s="15">
        <v>2502370.1</v>
      </c>
      <c r="G16" s="15">
        <v>1578692.18</v>
      </c>
      <c r="H16" s="15">
        <v>6596.69</v>
      </c>
      <c r="I16" s="15">
        <v>1572095.49</v>
      </c>
      <c r="J16" s="15">
        <v>930274.61</v>
      </c>
      <c r="K16" s="15">
        <f t="shared" si="0"/>
        <v>-1173813.8999999999</v>
      </c>
    </row>
    <row r="17" spans="1:11" ht="11.25" x14ac:dyDescent="0.15">
      <c r="A17" s="22" t="s">
        <v>26</v>
      </c>
      <c r="B17" s="23" t="s">
        <v>51</v>
      </c>
      <c r="C17" s="15">
        <v>716732</v>
      </c>
      <c r="D17" s="15"/>
      <c r="E17" s="15">
        <v>716732</v>
      </c>
      <c r="F17" s="15">
        <v>10634370</v>
      </c>
      <c r="G17" s="15">
        <v>279531.82</v>
      </c>
      <c r="H17" s="15"/>
      <c r="I17" s="15">
        <v>279531.82</v>
      </c>
      <c r="J17" s="15">
        <v>10354838.18</v>
      </c>
      <c r="K17" s="15">
        <f t="shared" si="0"/>
        <v>9917638</v>
      </c>
    </row>
    <row r="18" spans="1:11" ht="11.25" x14ac:dyDescent="0.15">
      <c r="A18" s="9" t="s">
        <v>27</v>
      </c>
      <c r="B18" s="6" t="s">
        <v>28</v>
      </c>
      <c r="C18" s="15"/>
      <c r="D18" s="15"/>
      <c r="E18" s="15"/>
      <c r="F18" s="15"/>
      <c r="G18" s="15"/>
      <c r="H18" s="15"/>
      <c r="I18" s="15"/>
      <c r="J18" s="15"/>
      <c r="K18" s="15">
        <f t="shared" si="0"/>
        <v>0</v>
      </c>
    </row>
    <row r="19" spans="1:11" ht="11.25" x14ac:dyDescent="0.15">
      <c r="A19" s="9" t="s">
        <v>29</v>
      </c>
      <c r="B19" s="6" t="s">
        <v>30</v>
      </c>
      <c r="C19" s="15"/>
      <c r="D19" s="15">
        <v>33559041.299999997</v>
      </c>
      <c r="E19" s="15">
        <v>33559041.299999997</v>
      </c>
      <c r="F19" s="15"/>
      <c r="G19" s="15"/>
      <c r="H19" s="15"/>
      <c r="I19" s="15"/>
      <c r="J19" s="15"/>
      <c r="K19" s="15">
        <f t="shared" si="0"/>
        <v>-33559041.299999997</v>
      </c>
    </row>
    <row r="20" spans="1:11" ht="11.25" x14ac:dyDescent="0.15">
      <c r="A20" s="27" t="s">
        <v>31</v>
      </c>
      <c r="B20" s="27"/>
      <c r="C20" s="16">
        <f>SUM(C12:C19)</f>
        <v>114006000</v>
      </c>
      <c r="D20" s="16">
        <f t="shared" ref="D20:K20" si="1">SUM(D12:D19)</f>
        <v>33559041.299999997</v>
      </c>
      <c r="E20" s="16">
        <f t="shared" si="1"/>
        <v>147565041.30000001</v>
      </c>
      <c r="F20" s="16">
        <f t="shared" si="1"/>
        <v>81356830.299999997</v>
      </c>
      <c r="G20" s="16">
        <f t="shared" si="1"/>
        <v>32515543.559999999</v>
      </c>
      <c r="H20" s="16">
        <f t="shared" si="1"/>
        <v>997628.55999999994</v>
      </c>
      <c r="I20" s="16">
        <f t="shared" si="1"/>
        <v>31517915</v>
      </c>
      <c r="J20" s="16">
        <f t="shared" si="1"/>
        <v>49838915.299999997</v>
      </c>
      <c r="K20" s="16">
        <f t="shared" si="1"/>
        <v>-66208210.999999993</v>
      </c>
    </row>
    <row r="23" spans="1:11" ht="12" x14ac:dyDescent="0.15">
      <c r="A23" s="17" t="s">
        <v>32</v>
      </c>
      <c r="C23" s="10"/>
    </row>
    <row r="26" spans="1:11" ht="10.5" customHeight="1" x14ac:dyDescent="0.15">
      <c r="A26" s="12" t="s">
        <v>4</v>
      </c>
      <c r="B26" s="25" t="s">
        <v>5</v>
      </c>
      <c r="C26" s="25" t="s">
        <v>34</v>
      </c>
      <c r="D26" s="25" t="s">
        <v>7</v>
      </c>
      <c r="E26" s="25" t="s">
        <v>35</v>
      </c>
      <c r="F26" s="25" t="s">
        <v>36</v>
      </c>
      <c r="G26" s="25" t="s">
        <v>33</v>
      </c>
      <c r="H26" s="25" t="s">
        <v>37</v>
      </c>
      <c r="I26" s="25" t="s">
        <v>38</v>
      </c>
      <c r="J26" s="25" t="s">
        <v>39</v>
      </c>
      <c r="K26" s="25" t="s">
        <v>14</v>
      </c>
    </row>
    <row r="27" spans="1:11" ht="10.5" customHeight="1" x14ac:dyDescent="0.15">
      <c r="A27" s="13" t="s">
        <v>15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11.25" x14ac:dyDescent="0.15">
      <c r="A28" s="9" t="s">
        <v>16</v>
      </c>
      <c r="B28" s="6" t="s">
        <v>40</v>
      </c>
      <c r="C28" s="15">
        <v>44710343.25</v>
      </c>
      <c r="D28" s="20">
        <v>-30000</v>
      </c>
      <c r="E28" s="15">
        <v>44680343.25</v>
      </c>
      <c r="F28" s="15">
        <v>19183571.82</v>
      </c>
      <c r="G28" s="15">
        <v>19159220.23</v>
      </c>
      <c r="H28" s="15">
        <v>316.32</v>
      </c>
      <c r="I28" s="15">
        <v>19158903.91</v>
      </c>
      <c r="J28" s="15">
        <v>24667.91</v>
      </c>
      <c r="K28" s="15">
        <f t="shared" ref="K28:K34" si="2">+E28-F28</f>
        <v>25496771.43</v>
      </c>
    </row>
    <row r="29" spans="1:11" ht="11.25" x14ac:dyDescent="0.15">
      <c r="A29" s="9" t="s">
        <v>18</v>
      </c>
      <c r="B29" s="6" t="s">
        <v>41</v>
      </c>
      <c r="C29" s="15">
        <v>52760082.469999999</v>
      </c>
      <c r="D29" s="15">
        <v>-7459.68</v>
      </c>
      <c r="E29" s="15">
        <v>52752622.789999999</v>
      </c>
      <c r="F29" s="15">
        <v>20362401.780000001</v>
      </c>
      <c r="G29" s="15">
        <v>17918191.309999999</v>
      </c>
      <c r="H29" s="14"/>
      <c r="I29" s="15">
        <v>17918191.309999999</v>
      </c>
      <c r="J29" s="15">
        <v>2444210.4700000002</v>
      </c>
      <c r="K29" s="15">
        <f t="shared" si="2"/>
        <v>32390221.009999998</v>
      </c>
    </row>
    <row r="30" spans="1:11" ht="11.25" x14ac:dyDescent="0.15">
      <c r="A30" s="9" t="s">
        <v>20</v>
      </c>
      <c r="B30" s="6" t="s">
        <v>42</v>
      </c>
      <c r="C30" s="15">
        <v>430000</v>
      </c>
      <c r="D30" s="15"/>
      <c r="E30" s="15">
        <v>430000</v>
      </c>
      <c r="F30" s="15">
        <v>43341.88</v>
      </c>
      <c r="G30" s="15">
        <v>25106.880000000001</v>
      </c>
      <c r="I30" s="15">
        <v>25106.880000000001</v>
      </c>
      <c r="J30" s="15">
        <v>18235</v>
      </c>
      <c r="K30" s="15">
        <f t="shared" si="2"/>
        <v>386658.12</v>
      </c>
    </row>
    <row r="31" spans="1:11" ht="11.25" x14ac:dyDescent="0.15">
      <c r="A31" s="9" t="s">
        <v>22</v>
      </c>
      <c r="B31" s="6" t="s">
        <v>43</v>
      </c>
      <c r="C31" s="15">
        <v>10711509.810000001</v>
      </c>
      <c r="D31" s="15">
        <v>7459.68</v>
      </c>
      <c r="E31" s="15">
        <v>10718969.49</v>
      </c>
      <c r="F31" s="15">
        <v>5909365.6500000004</v>
      </c>
      <c r="G31" s="15">
        <v>5790315.6299999999</v>
      </c>
      <c r="I31" s="15">
        <v>5790315.6299999999</v>
      </c>
      <c r="J31" s="15">
        <v>119050.02</v>
      </c>
      <c r="K31" s="15">
        <f t="shared" si="2"/>
        <v>4809603.84</v>
      </c>
    </row>
    <row r="32" spans="1:11" ht="11.25" x14ac:dyDescent="0.15">
      <c r="A32" s="9" t="s">
        <v>24</v>
      </c>
      <c r="B32" s="6" t="s">
        <v>44</v>
      </c>
      <c r="C32" s="15">
        <v>75000</v>
      </c>
      <c r="E32" s="15">
        <v>75000</v>
      </c>
      <c r="K32" s="15">
        <f t="shared" si="2"/>
        <v>75000</v>
      </c>
    </row>
    <row r="33" spans="1:11" ht="11.25" x14ac:dyDescent="0.15">
      <c r="A33" s="9" t="s">
        <v>26</v>
      </c>
      <c r="B33" s="6" t="s">
        <v>45</v>
      </c>
      <c r="C33" s="15">
        <v>4333164.47</v>
      </c>
      <c r="D33" s="15">
        <v>33589041.299999997</v>
      </c>
      <c r="E33" s="15">
        <v>37922205.770000003</v>
      </c>
      <c r="F33" s="15">
        <v>2810203.69</v>
      </c>
      <c r="G33" s="15">
        <v>2087618.32</v>
      </c>
      <c r="I33" s="15">
        <v>2087618.32</v>
      </c>
      <c r="J33" s="15">
        <v>722585.37</v>
      </c>
      <c r="K33" s="15">
        <f t="shared" si="2"/>
        <v>35112002.080000006</v>
      </c>
    </row>
    <row r="34" spans="1:11" ht="11.25" x14ac:dyDescent="0.15">
      <c r="A34" s="9" t="s">
        <v>27</v>
      </c>
      <c r="B34" s="6" t="s">
        <v>46</v>
      </c>
      <c r="C34" s="15">
        <v>985900</v>
      </c>
      <c r="D34" s="15"/>
      <c r="E34" s="15">
        <v>985900</v>
      </c>
      <c r="F34" s="15"/>
      <c r="G34" s="15"/>
      <c r="I34" s="15"/>
      <c r="K34" s="15">
        <f t="shared" si="2"/>
        <v>985900</v>
      </c>
    </row>
    <row r="35" spans="1:11" ht="11.25" x14ac:dyDescent="0.15">
      <c r="A35" s="27" t="s">
        <v>47</v>
      </c>
      <c r="B35" s="27"/>
      <c r="C35" s="16">
        <f t="shared" ref="C35:K35" si="3">SUM(C28:C34)</f>
        <v>114006000</v>
      </c>
      <c r="D35" s="16">
        <f t="shared" si="3"/>
        <v>33559041.299999997</v>
      </c>
      <c r="E35" s="16">
        <f t="shared" si="3"/>
        <v>147565041.29999998</v>
      </c>
      <c r="F35" s="16">
        <f t="shared" si="3"/>
        <v>48308884.82</v>
      </c>
      <c r="G35" s="16">
        <f t="shared" si="3"/>
        <v>44980452.370000005</v>
      </c>
      <c r="H35" s="16">
        <f t="shared" si="3"/>
        <v>316.32</v>
      </c>
      <c r="I35" s="16">
        <f t="shared" si="3"/>
        <v>44980136.050000004</v>
      </c>
      <c r="J35" s="16">
        <f t="shared" si="3"/>
        <v>3328748.7700000005</v>
      </c>
      <c r="K35" s="16">
        <f t="shared" si="3"/>
        <v>99256156.479999989</v>
      </c>
    </row>
    <row r="38" spans="1:11" ht="11.25" x14ac:dyDescent="0.15">
      <c r="B38" s="11" t="s">
        <v>48</v>
      </c>
      <c r="F38" s="15">
        <f>+F20-F35</f>
        <v>33047945.479999997</v>
      </c>
      <c r="G38" s="15">
        <f>+G20-G35</f>
        <v>-12464908.810000006</v>
      </c>
      <c r="H38" s="15">
        <f>+H20-H35</f>
        <v>997312.24</v>
      </c>
      <c r="I38" s="15">
        <f>+I20-I35</f>
        <v>-13462221.050000004</v>
      </c>
      <c r="J38" s="15">
        <f>+J20-J35</f>
        <v>46510166.529999994</v>
      </c>
      <c r="K38" s="15">
        <f>+K20+K35</f>
        <v>33047945.479999997</v>
      </c>
    </row>
  </sheetData>
  <mergeCells count="22">
    <mergeCell ref="B26:B27"/>
    <mergeCell ref="B10:B11"/>
    <mergeCell ref="C10:C11"/>
    <mergeCell ref="D10:D11"/>
    <mergeCell ref="E10:E11"/>
    <mergeCell ref="F10:F11"/>
    <mergeCell ref="G10:G11"/>
    <mergeCell ref="H10:H11"/>
    <mergeCell ref="H26:H27"/>
    <mergeCell ref="I26:I27"/>
    <mergeCell ref="E26:E27"/>
    <mergeCell ref="F26:F27"/>
    <mergeCell ref="K10:K11"/>
    <mergeCell ref="A35:B35"/>
    <mergeCell ref="A20:B20"/>
    <mergeCell ref="J26:J27"/>
    <mergeCell ref="K26:K27"/>
    <mergeCell ref="G26:G27"/>
    <mergeCell ref="I10:I11"/>
    <mergeCell ref="J10:J11"/>
    <mergeCell ref="C26:C27"/>
    <mergeCell ref="D26:D27"/>
  </mergeCells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workbookViewId="0">
      <selection activeCell="G18" sqref="G18"/>
    </sheetView>
  </sheetViews>
  <sheetFormatPr baseColWidth="10" defaultRowHeight="10.5" x14ac:dyDescent="0.15"/>
  <cols>
    <col min="1" max="1" width="19" style="5" customWidth="1"/>
    <col min="2" max="2" width="37.42578125" style="5" bestFit="1" customWidth="1"/>
    <col min="3" max="3" width="13" style="5" customWidth="1"/>
    <col min="4" max="4" width="12.5703125" style="5" customWidth="1"/>
    <col min="5" max="5" width="11.7109375" style="5" bestFit="1" customWidth="1"/>
    <col min="6" max="6" width="13.5703125" style="5" bestFit="1" customWidth="1"/>
    <col min="7" max="7" width="12.140625" style="5" bestFit="1" customWidth="1"/>
    <col min="8" max="8" width="12.140625" style="5" customWidth="1"/>
    <col min="9" max="9" width="11.42578125" style="5" bestFit="1" customWidth="1"/>
    <col min="10" max="11" width="12.28515625" style="5" bestFit="1" customWidth="1"/>
    <col min="12" max="16384" width="11.42578125" style="5"/>
  </cols>
  <sheetData>
    <row r="1" spans="1:11" ht="11.25" x14ac:dyDescent="0.15">
      <c r="A1" s="1" t="s">
        <v>49</v>
      </c>
      <c r="B1" s="2"/>
      <c r="C1" s="3"/>
      <c r="D1" s="4"/>
    </row>
    <row r="4" spans="1:11" ht="11.25" x14ac:dyDescent="0.15">
      <c r="B4" s="7" t="s">
        <v>2</v>
      </c>
      <c r="C4" s="19">
        <v>44197</v>
      </c>
      <c r="D4" s="7" t="s">
        <v>3</v>
      </c>
      <c r="E4" s="18">
        <v>44742</v>
      </c>
      <c r="G4" s="6"/>
      <c r="H4" s="8"/>
    </row>
    <row r="7" spans="1:11" ht="12" x14ac:dyDescent="0.15">
      <c r="A7" s="17" t="s">
        <v>1</v>
      </c>
    </row>
    <row r="10" spans="1:11" ht="10.5" customHeight="1" x14ac:dyDescent="0.15">
      <c r="A10" s="12" t="s">
        <v>4</v>
      </c>
      <c r="B10" s="25" t="s">
        <v>5</v>
      </c>
      <c r="C10" s="25" t="s">
        <v>6</v>
      </c>
      <c r="D10" s="2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25" t="s">
        <v>12</v>
      </c>
      <c r="J10" s="25" t="s">
        <v>13</v>
      </c>
      <c r="K10" s="25" t="s">
        <v>14</v>
      </c>
    </row>
    <row r="11" spans="1:11" ht="10.5" customHeight="1" x14ac:dyDescent="0.15">
      <c r="A11" s="13" t="s">
        <v>15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11.25" x14ac:dyDescent="0.15">
      <c r="A12" s="9" t="s">
        <v>20</v>
      </c>
      <c r="B12" s="6" t="s">
        <v>21</v>
      </c>
      <c r="C12" s="15">
        <v>1560000</v>
      </c>
      <c r="D12" s="15"/>
      <c r="E12" s="15">
        <v>1560000</v>
      </c>
      <c r="F12" s="15">
        <v>753235.95</v>
      </c>
      <c r="G12" s="15">
        <v>460050.05</v>
      </c>
      <c r="H12" s="14">
        <v>1774.89</v>
      </c>
      <c r="I12" s="15">
        <v>458275.16</v>
      </c>
      <c r="J12" s="15">
        <v>294960.78999999998</v>
      </c>
      <c r="K12" s="15">
        <f>+F12-E12</f>
        <v>-806764.05</v>
      </c>
    </row>
    <row r="13" spans="1:11" ht="11.25" x14ac:dyDescent="0.15">
      <c r="A13" s="9" t="s">
        <v>22</v>
      </c>
      <c r="B13" s="6" t="s">
        <v>23</v>
      </c>
      <c r="C13" s="15">
        <v>4663871.01</v>
      </c>
      <c r="D13" s="15"/>
      <c r="E13" s="15">
        <v>4663871.01</v>
      </c>
      <c r="F13" s="15">
        <v>3500000</v>
      </c>
      <c r="G13" s="15">
        <v>3500000</v>
      </c>
      <c r="H13" s="15"/>
      <c r="I13" s="15">
        <v>3500000</v>
      </c>
      <c r="J13" s="15"/>
      <c r="K13" s="15">
        <f>+F13-E13</f>
        <v>-1163871.0099999998</v>
      </c>
    </row>
    <row r="14" spans="1:11" ht="11.25" x14ac:dyDescent="0.15">
      <c r="A14" s="9" t="s">
        <v>24</v>
      </c>
      <c r="B14" s="6" t="s">
        <v>25</v>
      </c>
      <c r="C14" s="15"/>
      <c r="D14" s="15"/>
      <c r="E14" s="15"/>
      <c r="F14" s="15"/>
      <c r="G14" s="15"/>
      <c r="H14" s="15"/>
      <c r="I14" s="15"/>
      <c r="J14" s="15"/>
      <c r="K14" s="15">
        <f>+F14-E14</f>
        <v>0</v>
      </c>
    </row>
    <row r="15" spans="1:11" ht="11.25" x14ac:dyDescent="0.15">
      <c r="A15" s="9" t="s">
        <v>27</v>
      </c>
      <c r="B15" s="6" t="s">
        <v>28</v>
      </c>
      <c r="C15" s="15">
        <v>69900</v>
      </c>
      <c r="D15" s="15"/>
      <c r="E15" s="15">
        <v>69900</v>
      </c>
      <c r="F15" s="15"/>
      <c r="G15" s="15"/>
      <c r="H15" s="15"/>
      <c r="I15" s="15"/>
      <c r="J15" s="15"/>
      <c r="K15" s="15">
        <f>+F15-E15</f>
        <v>-69900</v>
      </c>
    </row>
    <row r="16" spans="1:11" ht="11.25" x14ac:dyDescent="0.15">
      <c r="A16" s="9" t="s">
        <v>29</v>
      </c>
      <c r="B16" s="6" t="s">
        <v>30</v>
      </c>
      <c r="C16" s="15"/>
      <c r="D16" s="15"/>
      <c r="E16" s="15"/>
      <c r="F16" s="15"/>
      <c r="G16" s="15"/>
      <c r="H16" s="15"/>
      <c r="I16" s="15"/>
      <c r="J16" s="15"/>
      <c r="K16" s="15">
        <f>+F16-E16</f>
        <v>0</v>
      </c>
    </row>
    <row r="17" spans="1:11" ht="11.25" x14ac:dyDescent="0.15">
      <c r="A17" s="27" t="s">
        <v>31</v>
      </c>
      <c r="B17" s="27"/>
      <c r="C17" s="16">
        <f>SUM(C12:C16)</f>
        <v>6293771.0099999998</v>
      </c>
      <c r="D17" s="16">
        <f t="shared" ref="D17:J17" si="0">SUM(D12:D16)</f>
        <v>0</v>
      </c>
      <c r="E17" s="16">
        <f t="shared" si="0"/>
        <v>6293771.0099999998</v>
      </c>
      <c r="F17" s="16">
        <f t="shared" si="0"/>
        <v>4253235.95</v>
      </c>
      <c r="G17" s="16">
        <f t="shared" si="0"/>
        <v>3960050.05</v>
      </c>
      <c r="H17" s="16">
        <f t="shared" si="0"/>
        <v>1774.89</v>
      </c>
      <c r="I17" s="16">
        <f t="shared" si="0"/>
        <v>3958275.16</v>
      </c>
      <c r="J17" s="16">
        <f t="shared" si="0"/>
        <v>294960.78999999998</v>
      </c>
      <c r="K17" s="16">
        <f>SUM(K12:K16)</f>
        <v>-2040535.0599999998</v>
      </c>
    </row>
    <row r="20" spans="1:11" ht="12" x14ac:dyDescent="0.15">
      <c r="A20" s="17" t="s">
        <v>32</v>
      </c>
      <c r="C20" s="10"/>
    </row>
    <row r="23" spans="1:11" ht="10.5" customHeight="1" x14ac:dyDescent="0.15">
      <c r="A23" s="12" t="s">
        <v>4</v>
      </c>
      <c r="B23" s="25" t="s">
        <v>5</v>
      </c>
      <c r="C23" s="25" t="s">
        <v>34</v>
      </c>
      <c r="D23" s="25" t="s">
        <v>7</v>
      </c>
      <c r="E23" s="25" t="s">
        <v>35</v>
      </c>
      <c r="F23" s="25" t="s">
        <v>36</v>
      </c>
      <c r="G23" s="25" t="s">
        <v>33</v>
      </c>
      <c r="H23" s="25" t="s">
        <v>37</v>
      </c>
      <c r="I23" s="25" t="s">
        <v>38</v>
      </c>
      <c r="J23" s="25" t="s">
        <v>39</v>
      </c>
      <c r="K23" s="25" t="s">
        <v>14</v>
      </c>
    </row>
    <row r="24" spans="1:11" ht="10.5" customHeight="1" x14ac:dyDescent="0.15">
      <c r="A24" s="13" t="s">
        <v>15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1.25" x14ac:dyDescent="0.15">
      <c r="A25" s="9" t="s">
        <v>16</v>
      </c>
      <c r="B25" s="6" t="s">
        <v>40</v>
      </c>
      <c r="C25" s="15">
        <v>3954312.42</v>
      </c>
      <c r="D25" s="15">
        <v>-30592.76</v>
      </c>
      <c r="E25" s="15">
        <v>3923719.66</v>
      </c>
      <c r="F25" s="15">
        <v>1679474.26</v>
      </c>
      <c r="G25" s="15">
        <v>1679449.26</v>
      </c>
      <c r="I25" s="15">
        <v>1679449.26</v>
      </c>
      <c r="J25" s="15">
        <v>25</v>
      </c>
      <c r="K25" s="15">
        <f>+E25-F25</f>
        <v>2244245.4000000004</v>
      </c>
    </row>
    <row r="26" spans="1:11" ht="11.25" x14ac:dyDescent="0.15">
      <c r="A26" s="9" t="s">
        <v>18</v>
      </c>
      <c r="B26" s="6" t="s">
        <v>41</v>
      </c>
      <c r="C26" s="15">
        <v>2161433.59</v>
      </c>
      <c r="D26" s="15"/>
      <c r="E26" s="15">
        <v>2161433.59</v>
      </c>
      <c r="F26" s="15">
        <v>1011683.72</v>
      </c>
      <c r="G26" s="15">
        <v>849127.59</v>
      </c>
      <c r="H26" s="14"/>
      <c r="I26" s="15">
        <v>849127.59</v>
      </c>
      <c r="J26" s="15">
        <v>162556.13</v>
      </c>
      <c r="K26" s="15">
        <f>+E26-F26</f>
        <v>1149749.8699999999</v>
      </c>
    </row>
    <row r="27" spans="1:11" ht="11.25" x14ac:dyDescent="0.15">
      <c r="A27" s="22" t="s">
        <v>20</v>
      </c>
      <c r="B27" s="6" t="s">
        <v>42</v>
      </c>
      <c r="C27" s="15">
        <v>2500</v>
      </c>
      <c r="D27" s="15"/>
      <c r="E27" s="15">
        <v>2500</v>
      </c>
      <c r="F27" s="15">
        <v>1252.6199999999999</v>
      </c>
      <c r="G27" s="15">
        <v>1252.6199999999999</v>
      </c>
      <c r="H27" s="14"/>
      <c r="I27" s="15">
        <v>1252.6199999999999</v>
      </c>
      <c r="J27" s="15"/>
      <c r="K27" s="15">
        <f>+E27-F27</f>
        <v>1247.3800000000001</v>
      </c>
    </row>
    <row r="28" spans="1:11" ht="11.25" x14ac:dyDescent="0.15">
      <c r="A28" s="9" t="s">
        <v>22</v>
      </c>
      <c r="B28" s="6" t="s">
        <v>43</v>
      </c>
      <c r="C28" s="15">
        <v>105625</v>
      </c>
      <c r="D28" s="15"/>
      <c r="E28" s="15">
        <v>105625</v>
      </c>
      <c r="F28" s="15">
        <v>2578.5</v>
      </c>
      <c r="G28" s="15">
        <v>2578.5</v>
      </c>
      <c r="I28" s="15">
        <v>2578.5</v>
      </c>
      <c r="J28" s="15"/>
      <c r="K28" s="15">
        <f>+E28-F28</f>
        <v>103046.5</v>
      </c>
    </row>
    <row r="29" spans="1:11" ht="11.25" x14ac:dyDescent="0.15">
      <c r="A29" s="9" t="s">
        <v>26</v>
      </c>
      <c r="B29" s="6" t="s">
        <v>45</v>
      </c>
      <c r="C29" s="15">
        <v>69900</v>
      </c>
      <c r="D29" s="15">
        <v>30592.76</v>
      </c>
      <c r="E29" s="15">
        <v>100492.76</v>
      </c>
      <c r="F29" s="15">
        <v>1534.28</v>
      </c>
      <c r="G29" s="15">
        <v>1534.28</v>
      </c>
      <c r="I29" s="15">
        <v>1534.28</v>
      </c>
      <c r="J29" s="15"/>
      <c r="K29" s="15">
        <f>+E29-F29</f>
        <v>98958.48</v>
      </c>
    </row>
    <row r="30" spans="1:11" ht="11.25" x14ac:dyDescent="0.15">
      <c r="A30" s="27" t="s">
        <v>47</v>
      </c>
      <c r="B30" s="27"/>
      <c r="C30" s="16">
        <f>SUM(C25:C29)</f>
        <v>6293771.0099999998</v>
      </c>
      <c r="D30" s="16">
        <f t="shared" ref="D30:K30" si="1">SUM(D25:D29)</f>
        <v>0</v>
      </c>
      <c r="E30" s="16">
        <f t="shared" si="1"/>
        <v>6293771.0099999998</v>
      </c>
      <c r="F30" s="16">
        <f t="shared" si="1"/>
        <v>2696523.38</v>
      </c>
      <c r="G30" s="16">
        <f t="shared" si="1"/>
        <v>2533942.25</v>
      </c>
      <c r="H30" s="16">
        <f t="shared" si="1"/>
        <v>0</v>
      </c>
      <c r="I30" s="16">
        <f t="shared" si="1"/>
        <v>2533942.25</v>
      </c>
      <c r="J30" s="16">
        <f t="shared" si="1"/>
        <v>162581.13</v>
      </c>
      <c r="K30" s="16">
        <f t="shared" si="1"/>
        <v>3597247.6300000004</v>
      </c>
    </row>
    <row r="33" spans="2:11" ht="11.25" x14ac:dyDescent="0.15">
      <c r="B33" s="11"/>
      <c r="F33" s="15"/>
      <c r="G33" s="15"/>
      <c r="H33" s="15"/>
      <c r="I33" s="15"/>
      <c r="J33" s="15"/>
      <c r="K33" s="15"/>
    </row>
    <row r="36" spans="2:11" ht="12.75" x14ac:dyDescent="0.2">
      <c r="B36" s="21" t="s">
        <v>48</v>
      </c>
      <c r="C36"/>
      <c r="D36"/>
      <c r="E36"/>
      <c r="F36" s="15">
        <f>+F17-F30</f>
        <v>1556712.5700000003</v>
      </c>
      <c r="G36" s="15">
        <f>+G17-G30</f>
        <v>1426107.7999999998</v>
      </c>
      <c r="H36" s="15">
        <f>+H17-H30</f>
        <v>1774.89</v>
      </c>
      <c r="I36" s="15">
        <f>+I17-I30</f>
        <v>1424332.9100000001</v>
      </c>
      <c r="J36" s="15">
        <f>+J17-J30</f>
        <v>132379.65999999997</v>
      </c>
      <c r="K36" s="15">
        <f>+K17+K30</f>
        <v>1556712.5700000005</v>
      </c>
    </row>
  </sheetData>
  <mergeCells count="22"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A17:B17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A30:B30"/>
  </mergeCells>
  <pageMargins left="0.59" right="0.74803149606299213" top="0.66" bottom="0.98425196850393704" header="0" footer="0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workbookViewId="0">
      <selection activeCell="L22" sqref="L22"/>
    </sheetView>
  </sheetViews>
  <sheetFormatPr baseColWidth="10" defaultRowHeight="10.5" x14ac:dyDescent="0.15"/>
  <cols>
    <col min="1" max="1" width="19" style="5" customWidth="1"/>
    <col min="2" max="2" width="34.7109375" style="5" bestFit="1" customWidth="1"/>
    <col min="3" max="3" width="13" style="5" customWidth="1"/>
    <col min="4" max="4" width="12.5703125" style="5" customWidth="1"/>
    <col min="5" max="5" width="11.7109375" style="5" bestFit="1" customWidth="1"/>
    <col min="6" max="6" width="13.5703125" style="5" bestFit="1" customWidth="1"/>
    <col min="7" max="7" width="12.140625" style="5" bestFit="1" customWidth="1"/>
    <col min="8" max="8" width="12.140625" style="5" customWidth="1"/>
    <col min="9" max="9" width="11.42578125" style="5" bestFit="1" customWidth="1"/>
    <col min="10" max="11" width="12.28515625" style="5" bestFit="1" customWidth="1"/>
    <col min="12" max="16384" width="11.42578125" style="5"/>
  </cols>
  <sheetData>
    <row r="1" spans="1:11" ht="11.25" x14ac:dyDescent="0.15">
      <c r="A1" s="1" t="s">
        <v>50</v>
      </c>
      <c r="B1" s="2"/>
      <c r="C1" s="3"/>
      <c r="D1" s="4"/>
    </row>
    <row r="4" spans="1:11" ht="11.25" x14ac:dyDescent="0.15">
      <c r="B4" s="7" t="s">
        <v>2</v>
      </c>
      <c r="C4" s="19">
        <v>44197</v>
      </c>
      <c r="D4" s="7" t="s">
        <v>3</v>
      </c>
      <c r="E4" s="18">
        <v>44742</v>
      </c>
      <c r="G4" s="6"/>
      <c r="H4" s="8"/>
    </row>
    <row r="7" spans="1:11" ht="12" x14ac:dyDescent="0.15">
      <c r="A7" s="17" t="s">
        <v>1</v>
      </c>
    </row>
    <row r="10" spans="1:11" ht="10.5" customHeight="1" x14ac:dyDescent="0.15">
      <c r="A10" s="12" t="s">
        <v>4</v>
      </c>
      <c r="B10" s="25" t="s">
        <v>5</v>
      </c>
      <c r="C10" s="25" t="s">
        <v>6</v>
      </c>
      <c r="D10" s="2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25" t="s">
        <v>12</v>
      </c>
      <c r="J10" s="25" t="s">
        <v>13</v>
      </c>
      <c r="K10" s="25" t="s">
        <v>14</v>
      </c>
    </row>
    <row r="11" spans="1:11" ht="10.5" customHeight="1" x14ac:dyDescent="0.15">
      <c r="A11" s="13" t="s">
        <v>15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11.25" x14ac:dyDescent="0.15">
      <c r="A12" s="9" t="s">
        <v>20</v>
      </c>
      <c r="B12" s="6" t="s">
        <v>21</v>
      </c>
      <c r="C12" s="15"/>
      <c r="D12" s="15"/>
      <c r="E12" s="15"/>
      <c r="F12" s="15"/>
      <c r="G12" s="15"/>
      <c r="H12" s="15"/>
      <c r="I12" s="15"/>
      <c r="J12" s="15"/>
      <c r="K12" s="15">
        <f>+F12-E12</f>
        <v>0</v>
      </c>
    </row>
    <row r="13" spans="1:11" ht="11.25" x14ac:dyDescent="0.15">
      <c r="A13" s="9" t="s">
        <v>22</v>
      </c>
      <c r="B13" s="6" t="s">
        <v>23</v>
      </c>
      <c r="C13" s="15">
        <v>3274184.28</v>
      </c>
      <c r="D13" s="15"/>
      <c r="E13" s="15">
        <v>3274184.28</v>
      </c>
      <c r="F13" s="15">
        <v>2000000</v>
      </c>
      <c r="G13" s="15">
        <v>2000000</v>
      </c>
      <c r="H13" s="15"/>
      <c r="I13" s="15">
        <v>2000000</v>
      </c>
      <c r="J13" s="15"/>
      <c r="K13" s="15">
        <f>+F13-E13</f>
        <v>-1274184.2799999998</v>
      </c>
    </row>
    <row r="14" spans="1:11" ht="11.25" x14ac:dyDescent="0.15">
      <c r="A14" s="9" t="s">
        <v>27</v>
      </c>
      <c r="B14" s="6" t="s">
        <v>28</v>
      </c>
      <c r="C14" s="15">
        <v>1000</v>
      </c>
      <c r="D14" s="15"/>
      <c r="E14" s="15">
        <v>1000</v>
      </c>
      <c r="F14" s="15"/>
      <c r="G14" s="15"/>
      <c r="H14" s="15"/>
      <c r="I14" s="15"/>
      <c r="K14" s="15">
        <f>+F14-E14</f>
        <v>-1000</v>
      </c>
    </row>
    <row r="15" spans="1:11" ht="11.25" x14ac:dyDescent="0.15">
      <c r="A15" s="9" t="s">
        <v>29</v>
      </c>
      <c r="B15" s="6" t="s">
        <v>30</v>
      </c>
      <c r="D15" s="15"/>
      <c r="E15" s="15"/>
      <c r="K15" s="15">
        <f>+F15-E15</f>
        <v>0</v>
      </c>
    </row>
    <row r="16" spans="1:11" ht="11.25" x14ac:dyDescent="0.15">
      <c r="A16" s="27" t="s">
        <v>31</v>
      </c>
      <c r="B16" s="27"/>
      <c r="C16" s="16">
        <f>SUM(C12:C15)</f>
        <v>3275184.28</v>
      </c>
      <c r="D16" s="16">
        <f t="shared" ref="D16:K16" si="0">SUM(D12:D15)</f>
        <v>0</v>
      </c>
      <c r="E16" s="16">
        <f t="shared" si="0"/>
        <v>3275184.28</v>
      </c>
      <c r="F16" s="16">
        <f t="shared" si="0"/>
        <v>2000000</v>
      </c>
      <c r="G16" s="16">
        <f t="shared" si="0"/>
        <v>2000000</v>
      </c>
      <c r="H16" s="16">
        <f t="shared" si="0"/>
        <v>0</v>
      </c>
      <c r="I16" s="16">
        <f t="shared" si="0"/>
        <v>2000000</v>
      </c>
      <c r="J16" s="16">
        <f t="shared" si="0"/>
        <v>0</v>
      </c>
      <c r="K16" s="16">
        <f t="shared" si="0"/>
        <v>-1275184.2799999998</v>
      </c>
    </row>
    <row r="19" spans="1:11" ht="12" x14ac:dyDescent="0.15">
      <c r="A19" s="17" t="s">
        <v>32</v>
      </c>
      <c r="C19" s="10"/>
    </row>
    <row r="22" spans="1:11" ht="10.5" customHeight="1" x14ac:dyDescent="0.15">
      <c r="A22" s="12" t="s">
        <v>4</v>
      </c>
      <c r="B22" s="25" t="s">
        <v>5</v>
      </c>
      <c r="C22" s="25" t="s">
        <v>34</v>
      </c>
      <c r="D22" s="25" t="s">
        <v>7</v>
      </c>
      <c r="E22" s="25" t="s">
        <v>35</v>
      </c>
      <c r="F22" s="25" t="s">
        <v>36</v>
      </c>
      <c r="G22" s="25" t="s">
        <v>33</v>
      </c>
      <c r="H22" s="25" t="s">
        <v>37</v>
      </c>
      <c r="I22" s="25" t="s">
        <v>38</v>
      </c>
      <c r="J22" s="25" t="s">
        <v>39</v>
      </c>
      <c r="K22" s="25" t="s">
        <v>14</v>
      </c>
    </row>
    <row r="23" spans="1:11" ht="10.5" customHeight="1" x14ac:dyDescent="0.15">
      <c r="A23" s="13" t="s">
        <v>15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1.25" x14ac:dyDescent="0.15">
      <c r="A24" s="9" t="s">
        <v>16</v>
      </c>
      <c r="B24" s="6" t="s">
        <v>40</v>
      </c>
      <c r="C24" s="15">
        <v>2785842.7</v>
      </c>
      <c r="E24" s="15">
        <v>2785842.7</v>
      </c>
      <c r="F24" s="15">
        <v>1039002.63</v>
      </c>
      <c r="G24" s="15">
        <v>1039002.63</v>
      </c>
      <c r="I24" s="15">
        <v>1039002.63</v>
      </c>
      <c r="J24" s="15"/>
      <c r="K24" s="15">
        <f>+E24-F24</f>
        <v>1746840.0700000003</v>
      </c>
    </row>
    <row r="25" spans="1:11" ht="11.25" x14ac:dyDescent="0.15">
      <c r="A25" s="9" t="s">
        <v>18</v>
      </c>
      <c r="B25" s="6" t="s">
        <v>41</v>
      </c>
      <c r="C25" s="15">
        <v>485341.58</v>
      </c>
      <c r="D25" s="15"/>
      <c r="E25" s="15">
        <v>485341.58</v>
      </c>
      <c r="F25" s="15">
        <v>9624.1200000000008</v>
      </c>
      <c r="G25" s="15">
        <v>8314.56</v>
      </c>
      <c r="H25" s="14"/>
      <c r="I25" s="15">
        <v>8314.56</v>
      </c>
      <c r="J25" s="15">
        <v>1309.56</v>
      </c>
      <c r="K25" s="15">
        <f>+E25-F25</f>
        <v>475717.46</v>
      </c>
    </row>
    <row r="26" spans="1:11" ht="11.25" x14ac:dyDescent="0.15">
      <c r="A26" s="9" t="s">
        <v>20</v>
      </c>
      <c r="B26" s="24" t="s">
        <v>52</v>
      </c>
      <c r="C26" s="5">
        <v>3000</v>
      </c>
      <c r="D26" s="15"/>
      <c r="E26" s="15">
        <v>3000</v>
      </c>
      <c r="F26" s="15"/>
      <c r="G26" s="15"/>
      <c r="H26" s="14"/>
      <c r="I26" s="15"/>
      <c r="J26" s="15"/>
      <c r="K26" s="15">
        <f>+E26-F26</f>
        <v>3000</v>
      </c>
    </row>
    <row r="27" spans="1:11" ht="11.25" x14ac:dyDescent="0.15">
      <c r="A27" s="9" t="s">
        <v>26</v>
      </c>
      <c r="B27" s="6" t="s">
        <v>45</v>
      </c>
      <c r="C27" s="15">
        <v>1000</v>
      </c>
      <c r="D27" s="15"/>
      <c r="E27" s="15">
        <v>1000</v>
      </c>
      <c r="F27" s="15"/>
      <c r="G27" s="15"/>
      <c r="I27" s="15"/>
      <c r="J27" s="15"/>
      <c r="K27" s="15">
        <f>+E27-F27</f>
        <v>1000</v>
      </c>
    </row>
    <row r="28" spans="1:11" ht="11.25" x14ac:dyDescent="0.15">
      <c r="A28" s="27" t="s">
        <v>47</v>
      </c>
      <c r="B28" s="27"/>
      <c r="C28" s="16">
        <f>SUM(C24:C27)</f>
        <v>3275184.2800000003</v>
      </c>
      <c r="D28" s="16">
        <f t="shared" ref="D28:K28" si="1">SUM(D24:D27)</f>
        <v>0</v>
      </c>
      <c r="E28" s="16">
        <f t="shared" si="1"/>
        <v>3275184.2800000003</v>
      </c>
      <c r="F28" s="16">
        <f t="shared" si="1"/>
        <v>1048626.75</v>
      </c>
      <c r="G28" s="16">
        <f t="shared" si="1"/>
        <v>1047317.1900000001</v>
      </c>
      <c r="H28" s="16">
        <f t="shared" si="1"/>
        <v>0</v>
      </c>
      <c r="I28" s="16">
        <f t="shared" si="1"/>
        <v>1047317.1900000001</v>
      </c>
      <c r="J28" s="16">
        <f t="shared" si="1"/>
        <v>1309.56</v>
      </c>
      <c r="K28" s="16">
        <f t="shared" si="1"/>
        <v>2226557.5300000003</v>
      </c>
    </row>
    <row r="31" spans="1:11" ht="11.25" x14ac:dyDescent="0.15">
      <c r="B31" s="11"/>
      <c r="F31" s="15"/>
      <c r="G31" s="15"/>
      <c r="I31" s="15"/>
      <c r="J31" s="15"/>
      <c r="K31" s="15"/>
    </row>
    <row r="33" spans="2:11" ht="12.75" x14ac:dyDescent="0.2">
      <c r="B33" s="21" t="s">
        <v>48</v>
      </c>
      <c r="C33"/>
      <c r="D33"/>
      <c r="E33"/>
      <c r="F33" s="15">
        <f>+F16-F28</f>
        <v>951373.25</v>
      </c>
      <c r="G33" s="15">
        <f>+G16-G28</f>
        <v>952682.80999999994</v>
      </c>
      <c r="H33" s="15">
        <f>+H16-H28</f>
        <v>0</v>
      </c>
      <c r="I33" s="15">
        <f>+I16-I28</f>
        <v>952682.80999999994</v>
      </c>
      <c r="J33" s="15">
        <f>+J16-J28</f>
        <v>-1309.56</v>
      </c>
      <c r="K33" s="15">
        <f>+K16+K28</f>
        <v>951373.25000000047</v>
      </c>
    </row>
  </sheetData>
  <mergeCells count="22"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A16:B16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28:B28"/>
  </mergeCells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Ayuntamiento</vt:lpstr>
      <vt:lpstr>Patronato municipal de cultura</vt:lpstr>
      <vt:lpstr>Gerencia municipal de urbanismo</vt:lpstr>
      <vt:lpstr>Ayuntamiento!Área_de_impresión</vt:lpstr>
      <vt:lpstr>'Gerencia municipal de urbanismo'!Área_de_impresión</vt:lpstr>
      <vt:lpstr>'Patronato municipal de cultura'!Área_de_impresión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2022-05-11T15:58:56Z</cp:lastPrinted>
  <dcterms:created xsi:type="dcterms:W3CDTF">2017-04-04T13:26:24Z</dcterms:created>
  <dcterms:modified xsi:type="dcterms:W3CDTF">2022-10-11T07:01:44Z</dcterms:modified>
</cp:coreProperties>
</file>