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xr:revisionPtr revIDLastSave="0" documentId="8_{55E350CA-29A7-484D-904F-5A00EDFA2A59}" xr6:coauthVersionLast="47" xr6:coauthVersionMax="47" xr10:uidLastSave="{00000000-0000-0000-0000-000000000000}"/>
  <bookViews>
    <workbookView xWindow="0" yWindow="0" windowWidth="0" windowHeight="0" firstSheet="2" xr2:uid="{00000000-000D-0000-FFFF-FFFF00000000}"/>
  </bookViews>
  <sheets>
    <sheet name="Explorador_Subvenciones" sheetId="1" r:id="rId1"/>
    <sheet name="Listas" sheetId="2" state="hidden" r:id="rId2"/>
    <sheet name="Gráficos" sheetId="3" r:id="rId3"/>
  </sheets>
  <calcPr calcId="191028"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0" i="3" l="1"/>
  <c r="B29" i="3"/>
  <c r="B28" i="3"/>
  <c r="B27" i="3"/>
  <c r="B26" i="3"/>
  <c r="B25" i="3"/>
  <c r="F24" i="3"/>
  <c r="B24" i="3"/>
  <c r="F23" i="3"/>
  <c r="B23" i="3"/>
  <c r="B17" i="3"/>
  <c r="B16" i="3"/>
  <c r="F15" i="3"/>
  <c r="B15" i="3"/>
  <c r="F14" i="3"/>
  <c r="B14" i="3"/>
  <c r="E9" i="3"/>
  <c r="C9" i="3"/>
  <c r="A9" i="3"/>
  <c r="C17" i="3" l="1"/>
  <c r="C16" i="3"/>
  <c r="C15" i="3"/>
  <c r="C14"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Copilot</author>
  </authors>
  <commentList>
    <comment ref="B4" authorId="0" shapeId="0" xr:uid="{00000000-0006-0000-0000-000001000000}">
      <text>
        <r>
          <rPr>
            <sz val="11"/>
            <color theme="1"/>
            <rFont val="Calibri"/>
            <family val="2"/>
            <scheme val="minor"/>
          </rPr>
          <t>Para 2025 el objetivo estratégico no figuraba en la tabla facilitada y se ha consignado como No informado.</t>
        </r>
      </text>
    </comment>
    <comment ref="G4" authorId="0" shapeId="0" xr:uid="{00000000-0006-0000-0000-000002000000}">
      <text>
        <r>
          <rPr>
            <sz val="11"/>
            <color theme="1"/>
            <rFont val="Calibri"/>
            <family val="2"/>
            <scheme val="minor"/>
          </rPr>
          <t>Campo analítico para comparar convocatorias abiertas y directas. Puede ajustarse si el criterio jurídico interno diferencia otras modalidades.</t>
        </r>
      </text>
    </comment>
    <comment ref="H4" authorId="0" shapeId="0" xr:uid="{00000000-0006-0000-0000-000003000000}">
      <text>
        <r>
          <rPr>
            <sz val="11"/>
            <color theme="1"/>
            <rFont val="Calibri"/>
            <family val="2"/>
            <scheme val="minor"/>
          </rPr>
          <t>Estado interpretado con fecha de referencia 03/08/2026 según los plazos proporcionados.</t>
        </r>
      </text>
    </comment>
  </commentList>
</comments>
</file>

<file path=xl/sharedStrings.xml><?xml version="1.0" encoding="utf-8"?>
<sst xmlns="http://schemas.openxmlformats.org/spreadsheetml/2006/main" count="326" uniqueCount="186">
  <si>
    <t>Explorador de subvenciones - Anualidades 2025 y 2026</t>
  </si>
  <si>
    <t>Fuente: Ayuntamiento de Pozuelo de Alarcón</t>
  </si>
  <si>
    <t>Anualidad</t>
  </si>
  <si>
    <t>Objetivo estrategico</t>
  </si>
  <si>
    <t>Concejalia</t>
  </si>
  <si>
    <t>Nombre</t>
  </si>
  <si>
    <t>Expediente</t>
  </si>
  <si>
    <t>Tipo de convocatoria</t>
  </si>
  <si>
    <t>Modalidad analitica</t>
  </si>
  <si>
    <t>Estado plazo</t>
  </si>
  <si>
    <t>Fecha inicio</t>
  </si>
  <si>
    <t>Fecha fin</t>
  </si>
  <si>
    <t>Plazos</t>
  </si>
  <si>
    <t>Num. documentos</t>
  </si>
  <si>
    <t>Documentacion</t>
  </si>
  <si>
    <t>Observaciones</t>
  </si>
  <si>
    <t>URL 1</t>
  </si>
  <si>
    <t>URL 2</t>
  </si>
  <si>
    <t>URL 3</t>
  </si>
  <si>
    <t>URL 4</t>
  </si>
  <si>
    <t>URL 5</t>
  </si>
  <si>
    <t>URL 6</t>
  </si>
  <si>
    <t>OE 2</t>
  </si>
  <si>
    <t>Cultura</t>
  </si>
  <si>
    <t>Convocatoria de subvenciones a favor de entidades culturales sin ánimo de lucro para el año 2026.</t>
  </si>
  <si>
    <t>CUL/2026/29</t>
  </si>
  <si>
    <t>Concurrencia competitiva</t>
  </si>
  <si>
    <t>Abierta</t>
  </si>
  <si>
    <t>Cerrada</t>
  </si>
  <si>
    <t>Del 31 de marzo al 14 de abril de 2026.</t>
  </si>
  <si>
    <t>Anuncio convocatoria; Anuncio BOCM; Resolución provisional de concesión</t>
  </si>
  <si>
    <t>https://www.pozuelodealarcon.org/hacienda/gestion-de-subvenciones-y-convenios/anuncio-convocatoria-de-la-convocatoria-de-subvenciones-a-favor-de-entidades-culturales</t>
  </si>
  <si>
    <t>https://www.bocm.es/boletin/CM_Orden_BOCM/2026/06/17/BOCM-20260617-77.PDF</t>
  </si>
  <si>
    <t>https://www.pozuelodealarcon.org/hacienda/gestion-de-subvenciones-y-convenios/resolucion-concesion-provisional-subvenciones-entidades-culturales-2026</t>
  </si>
  <si>
    <t>OE 1</t>
  </si>
  <si>
    <t>Familia y Atención a la Discapacidad</t>
  </si>
  <si>
    <t>Subvenciones, en régimen de concurrencia competitiva, a favor de entidades e instituciones sin ánimo de lucro, para el desarrollo de proyectos de atención y apoyo a personas con discapacidad y/o a sus familias en el municipio de Pozuelo de Alarcón durante el curso 2025/2026.</t>
  </si>
  <si>
    <t>UPD/2026/61</t>
  </si>
  <si>
    <t>Del 24 de abril al 15 de septiembre de 2026, inclusive.</t>
  </si>
  <si>
    <t>Anuncio convocatoria; Anuncio BOCM</t>
  </si>
  <si>
    <t>Revisar URL: el texto facilitado enlaza a campamentos aunque la denominación corresponde a discapacidad.</t>
  </si>
  <si>
    <t>https://www.pozuelodealarcon.org/hacienda/gestion-de-subvenciones-y-convenios/anuncio-convocatoria-ayudas-de-campamentos-2026</t>
  </si>
  <si>
    <t>Ayudas por nacimiento, adopción o acogimiento en el municipio de Pozuelo de Alarcón del año 2026.</t>
  </si>
  <si>
    <t>UFM/2026/18</t>
  </si>
  <si>
    <t>Concesión directa / ayuda reglada</t>
  </si>
  <si>
    <t>Directa</t>
  </si>
  <si>
    <t>Pendiente de apertura</t>
  </si>
  <si>
    <t>1º período: del 18 al 29 de mayo de 2026. 2º período: del 1 al 12 de junio de 2026. 3º período: del 1 al 15 de septiembre de 2026.</t>
  </si>
  <si>
    <t>Anuncio convocatoria; Anuncio BOCM; Anuncio de requerimiento</t>
  </si>
  <si>
    <t>Clasificada como directa a efectos analíticos. Revisar con el criterio jurídico interno.</t>
  </si>
  <si>
    <t>https://www.pozuelodealarcon.org/hacienda/gestion-de-subvenciones-y-convenios/anuncio-convocatoria-subvenciones-destinadas-a-clubes-y-asociaciones-deportivas</t>
  </si>
  <si>
    <t>https://www.pozuelodealarcon.org/hacienda/gestion-de-subvenciones-y-convenios/anuncio-de-requerimiento-ayudas-de-nacimiento-3c-2025</t>
  </si>
  <si>
    <t>OE 5</t>
  </si>
  <si>
    <t>Deportes</t>
  </si>
  <si>
    <t>Convocatoria de subvenciones, en régimen de concurrencia competitiva, destinadas a clubes y asociaciones deportivas que realicen actuaciones dirigidas al fomento de la práctica deportiva, su participación en competiciones y la difusión del deporte en Pozuelo de Alarcón durante la temporada 2025/26.</t>
  </si>
  <si>
    <t>ACD/2026/11</t>
  </si>
  <si>
    <t>Del 7 al 27 de mayo de 2026.</t>
  </si>
  <si>
    <t>Anuncio convocatoria; Anuncio BOCM; Anexo I; Anexo II; Anexo III; Anexo IV; Anexo V-A Equipo; Anexo V-B Individual; Requerimiento subsanación; Propuesta de resolución provisional</t>
  </si>
  <si>
    <t>https://www.pozuelodealarcon.org/hacienda/gestion-de-subvenciones-y-convenios/requerimiento-subsanacion-de-defectos-u-omisiones-subvenciones-clubes-y-asociaciones-deportivas-2025-2026</t>
  </si>
  <si>
    <t>https://www.pozuelodealarcon.org/hacienda/gestion-de-subvenciones-y-convenios/propuesta-de-resolucion-provisional-subvenciones-clubes-y-asociaciones-deportivas-2025-2026</t>
  </si>
  <si>
    <t>OE 3</t>
  </si>
  <si>
    <t>Conciliación, Educación y Relaciones con las Universidades</t>
  </si>
  <si>
    <t>Convocatoria de subvenciones, en régimen de concurrencia competitiva, en concepto de realización de proyectos educativos y actividades de carácter complementario a la educación, encaminados a mejorar los servicios educativos durante el curso escolar 2025/2026 a favor de los centros docentes sostenidos con fondos públicos radicados en el municipio de Pozuelo de Alarcón.</t>
  </si>
  <si>
    <t>UAE/2026/75</t>
  </si>
  <si>
    <t>Del 23 de mayo al 20 de septiembre de 2026, inclusive.</t>
  </si>
  <si>
    <t>Ayudas complementarias para la adquisición de recursos didácticos y material escolar para el curso escolar 2026-2027.</t>
  </si>
  <si>
    <t>UAE/2026/106</t>
  </si>
  <si>
    <t>Ayuda / convocatoria abierta</t>
  </si>
  <si>
    <t>Pendiente de publicación/inicio</t>
  </si>
  <si>
    <t>El plazo comenzará el día siguiente de la publicación del extracto en el BOCM, siendo el último día de presentación el 30 de septiembre de 2026.</t>
  </si>
  <si>
    <t>Fecha de inicio no determinada en la tabla facilitada.</t>
  </si>
  <si>
    <t>Ayudas a las familias para la promoción del deporte y ocupación del tiempo libre mediante la realización de campamentos y/o colonias urbanas infantiles durante el verano de 2026.</t>
  </si>
  <si>
    <t>UAE/2026/105</t>
  </si>
  <si>
    <t>El plazo comenzará el día siguiente a la publicación del extracto en el BOCM, siendo el último día de presentación el 10 de septiembre de 2026.</t>
  </si>
  <si>
    <t>No informado</t>
  </si>
  <si>
    <t>Comercio, Consumo, Empleo, Desarrollo Empresarial y Atención al Ciudadano</t>
  </si>
  <si>
    <t>Convocatoria de ayudas destinadas a subvencionar parcialmente el coste de la 1ª hora de aparcamiento en los parkings ubicados en el área comercial urbana de Pozuelo Pueblo, así como la selección de entidades colaboradoras que participan en la gestión de la actividad, 2025.</t>
  </si>
  <si>
    <t>No indicado</t>
  </si>
  <si>
    <t>Ayuda / convocatoria abierta con entidades colaboradoras</t>
  </si>
  <si>
    <t>Del 24 de julio hasta el 1 de agosto de 2025.</t>
  </si>
  <si>
    <t>Anuncio BOCM; Anuncio Convocatoria; Resolución selección de entidades colaboradoras; Requerimiento subsanación de defectos u omisiones; Anuncio Resolución concesión</t>
  </si>
  <si>
    <t>https://www.bocm.es/boletin/CM_Orden_BOCM/2025/05/19/BOCM-20250519-92.PDF</t>
  </si>
  <si>
    <t>https://www.pozuelodealarcon.org/hacienda/gestion-de-subvenciones-y-convenios/anuncio-convocatoria</t>
  </si>
  <si>
    <t>https://www.pozuelodealarcon.org/hacienda/gestion-de-subvenciones-y-convenios/resolucion-seleccion-de-entidades-colaboradoras</t>
  </si>
  <si>
    <t>https://www.pozuelodealarcon.org/hacienda/gestion-de-subvenciones-y-convenios/requerimiento-subsanacion-de-defectos-u-omisiones-en-las-solicitudes</t>
  </si>
  <si>
    <t>https://www.pozuelodealarcon.org/hacienda/gestion-de-subvenciones-y-convenios/anuncio-resolucion-concesion-1o-hora-de-parking-gratuito</t>
  </si>
  <si>
    <t>Desarrollo de la Ciudad y Edificación</t>
  </si>
  <si>
    <t>Concurso de ideas para la remodelación de la Plaza Mayor y la Plaza del Padre Vallet.</t>
  </si>
  <si>
    <t>Concurso / certamen</t>
  </si>
  <si>
    <t>Del 1 de diciembre hasta el 10 de diciembre de 2025.</t>
  </si>
  <si>
    <t>Anuncio convocatoria; Anuncio BOCM; Resolución de concesión</t>
  </si>
  <si>
    <t>Revisar URL: el enlace facilitado parece corresponder a ayudas por nacimiento/adopción/acogimiento, no al concurso de ideas.</t>
  </si>
  <si>
    <t>https://www.pozuelodealarcon.org/hacienda/gestion-de-subvenciones-y-convenios/anuncio-convocatoria-ayudas-por-nacimiento-adopcion-o-acogimiento-2o-cuatrimestre-2025</t>
  </si>
  <si>
    <t>https://www.pozuelodealarcon.org/hacienda/gestion-de-subvenciones-y-convenios/anuncio-resolucion-de-concesion-convocatoria-del-certamen-cre-20-pozuelo-2025</t>
  </si>
  <si>
    <t>Política Social y Mayores</t>
  </si>
  <si>
    <t>Ayudas de Comedor Escolar destinadas a los alumnos escolarizados en centros educativos sostenidos con fondos públicos del municipio de Pozuelo de Alarcón, para el curso escolar 2024-2025.</t>
  </si>
  <si>
    <t>ASS/2025/69</t>
  </si>
  <si>
    <t>Del 17 de julio hasta el 7 de agosto de 2025. Subsanaciones: del 24 de octubre hasta el 7 de noviembre de 2025. Plazo ampliado hasta el 10 de noviembre incluido.</t>
  </si>
  <si>
    <t>Anuncio BOCM; Anuncio convocatoria; Anexo I; Anexo II; Resolución de concesión</t>
  </si>
  <si>
    <t>https://www.pozuelodealarcon.org/hacienda/gestion-de-subvenciones-y-convenios/anexo-i-solicitud-ayudas-de-comedor-escolar-destinadas-a-los-alumnos-escolarizados-en-centros-educativos-sostenidos-con-fondos-publicos-del</t>
  </si>
  <si>
    <t>https://www.pozuelodealarcon.org/hacienda/gestion-de-subvenciones-y-convenios/anexo-ii-autorizacion-y-declaracion-responsable-2o-progenitor-ayudas-de-comedor-escolar-destinadas-a-los-alumnos-escolarizados-en-centros</t>
  </si>
  <si>
    <t>Convocatoria de subvenciones, a través del procedimiento de concurrencia competitiva, destinadas a clubes y asociaciones deportivas durante la temporada 2024/25.</t>
  </si>
  <si>
    <t>ACD/2025/37</t>
  </si>
  <si>
    <t>Del 9 de julio de 2025 hasta el 29 de julio de 2025.</t>
  </si>
  <si>
    <t>Anuncio BOCM; Anuncio convocatoria; Corrección de errores, nuevo plazo presentación solicitudes; Requerimiento de subsanación; Resolución provisional de concesión; Anuncio Resolución Reconocimiento de la obligación</t>
  </si>
  <si>
    <t>https://www.bocm.es/boletin/CM_Orden_BOCM/2025/07/08/BOCM-20250708-78.PDF</t>
  </si>
  <si>
    <t>https://www.pozuelodealarcon.org/hacienda/gestion-de-subvenciones-y-convenios/requerimiento-de-subsanacion-de-la-convocatoria-de-subvenciones-a-traves-del-procedimiento-de-concurrencia-competitiva-de-subvenciones-en</t>
  </si>
  <si>
    <t>https://www.pozuelodealarcon.org/hacienda/gestion-de-subvenciones-y-convenios/resolucion-provisional-de-concesion-convocatoria-de-subvenciones-destinadas-a-clubes-y-asociaciones-deportivas-durante-la-temporada-2024-25</t>
  </si>
  <si>
    <t>https://www.pozuelodealarcon.org/hacienda/gestion-de-subvenciones-y-convenios/anuncio-resolucion-reconocimiento-de-la-obligacion-subvenciones-destinadas-a-clubes-y-asociaciones-deportivas-temporada-2024-25</t>
  </si>
  <si>
    <t>Becas de Estudio de la Escuela Municipal de Música y Danza para el curso 2025-26.</t>
  </si>
  <si>
    <t>Beca / convocatoria abierta</t>
  </si>
  <si>
    <t>Del 29 de septiembre al 10 de octubre de 2025.</t>
  </si>
  <si>
    <t>Anuncio BOCM</t>
  </si>
  <si>
    <t>Convocatoria de subvenciones a favor de entidades culturales sin ánimo de lucro para el año 2025.</t>
  </si>
  <si>
    <t>CUL/2025/52</t>
  </si>
  <si>
    <t>Del 18 de junio de 2025 hasta el 2 de julio de 2025.</t>
  </si>
  <si>
    <t>Anuncio BOCM; Anuncio convocatoria; Resolución provisional. Plazo de alegaciones; Anuncio Resolución adjudicación</t>
  </si>
  <si>
    <t>https://www.pozuelodealarcon.org/hacienda/gestion-de-subvenciones-y-convenios/resolucion-provisional-plazo-de-alegaciones-convocatoria-de-subvenciones-a-favor-de-entidades-culturales-sin-animo-de-lucro-para-el-ano-2025</t>
  </si>
  <si>
    <t>https://www.pozuelodealarcon.org/hacienda/gestion-de-subvenciones-y-convenios/anuncio-resolucion-adjudicacion-convocatoria-de-subvenciones-a-favor-de-entidades-culturales-sin-animo-de-lucro-para-el-ano-2025</t>
  </si>
  <si>
    <t>XXIV Certamen de Teatro Aficionado “José María Rodero” de Pozuelo de Alarcón.</t>
  </si>
  <si>
    <t>MIR/2025/76</t>
  </si>
  <si>
    <t>Del 3 de julio hasta el 17 de julio de 2025.</t>
  </si>
  <si>
    <t>Anuncio BOCM; Bases de la convocatoria</t>
  </si>
  <si>
    <t>https://www.pozuelodealarcon.org/hacienda/gestion-de-subvenciones-y-convenios/bases-xxiv-certamen-de-teatro-aficionado-jose-maria-rodero</t>
  </si>
  <si>
    <t>Ayudas a familias para la promoción del deporte y ocupación del tiempo libre mediante la realización de campamentos y/o colonias urbanas infantiles durante el verano 2025.</t>
  </si>
  <si>
    <t>UAE/2025/70</t>
  </si>
  <si>
    <t>Del 2 de julio al 10 de septiembre de 2025.</t>
  </si>
  <si>
    <t>Anuncio BOCM; Anuncio convocatoria; Anuncio Resolución de concesión y denegación</t>
  </si>
  <si>
    <t>https://www.pozuelodealarcon.org/hacienda/gestion-de-subvenciones-y-convenios/anuncio-resolucion-de-concesion-y-denegacion-ayudas-complementarias-de-educacion-a-las-familias-para-la-adquisicion-de-recursos-didacticos-y</t>
  </si>
  <si>
    <t>Ayudas complementarias de educación a las familias para la adquisición de recursos didácticos y material escolar para el curso escolar 2025-2026.</t>
  </si>
  <si>
    <t>UAE/2025/71</t>
  </si>
  <si>
    <t>Del 3 de julio al 30 de septiembre de 2025.</t>
  </si>
  <si>
    <t>Anuncio BOCM; Anuncio convocatoria; Anuncio requerimiento subsanaciones; Anuncio Resolución de concesión y denegación</t>
  </si>
  <si>
    <t>https://www.pozuelodealarcon.org/hacienda/gestion-de-subvenciones-y-convenios/ayudas-material-escolar-2025/2026-anuncio-requerimiento-subsanaciones</t>
  </si>
  <si>
    <t>Realización de proyectos educativos y actividades de carácter complementario a la educación, encaminados a mejorar los servicios educativos durante el curso escolar 2024/2025, a favor de los centros docentes sostenidos con fondos públicos radicados en el municipio de Pozuelo de Alarcón.</t>
  </si>
  <si>
    <t>UAE/2025/84</t>
  </si>
  <si>
    <t>Del 3 de julio al 15 de septiembre de 2025.</t>
  </si>
  <si>
    <t>Anuncio BOCM; Anuncio convocatoria</t>
  </si>
  <si>
    <t>Juventud y Voluntariado</t>
  </si>
  <si>
    <t>Convocatoria de subvenciones, en régimen de concurrencia competitiva, destinadas a la financiación de los proyectos de las entidades sin ánimo de lucro en el ámbito de la juventud.</t>
  </si>
  <si>
    <t>UJU/2025/19</t>
  </si>
  <si>
    <t>Del 6 de junio de 2025 a las 00:00 hasta el 19 de junio a las 23:59 horas.</t>
  </si>
  <si>
    <t>Anuncio BOCM; Anuncio convocatoria; Resolución de concesión</t>
  </si>
  <si>
    <t>Convocatoria del Certamen CRE@ 2.0 Pozuelo 2025.</t>
  </si>
  <si>
    <t>UJU/2025/27</t>
  </si>
  <si>
    <t>Del 27 de junio de 2025 hasta el 10 de julio de 2025.</t>
  </si>
  <si>
    <t>Anuncio BOCM; Anuncio convocatoria; Listado definitivo de admitidos y excluidos; Nombramiento comité evaluador; Resolución de concesión</t>
  </si>
  <si>
    <t>https://www.pozuelodealarcon.org/hacienda/gestion-de-subvenciones-y-convenios/listado-definitivo-de-admitidos-y-excluidos-convocatoria-del-certamen-cre-20-pozuelo-2025</t>
  </si>
  <si>
    <t>https://www.pozuelodealarcon.org/hacienda/gestion-de-subvenciones-y-convenios/nombramiento-comite-evaluador-convocatoria-del-certamen-cre-20-pozuelo-2025</t>
  </si>
  <si>
    <t>Subvenciones, en régimen de concurrencia competitiva, a favor de entidades e instituciones sin ánimo de lucro, para el desarrollo de proyectos de atención y apoyo a personas con discapacidad y/o a sus familias en el municipio de Pozuelo de Alarcón durante el curso 2024/2025.</t>
  </si>
  <si>
    <t>UPD/2025/144</t>
  </si>
  <si>
    <t>Una vez publicada la convocatoria en la Base Nacional de Subvenciones y un extracto en el BOCM, el plazo de presentación de solicitudes y cuenta justificativa será hasta el 15 de septiembre de 2025, inclusive.</t>
  </si>
  <si>
    <t>Anuncio convocatoria; Requerimiento subsanación; Anuncio de concesión/denegación</t>
  </si>
  <si>
    <t>https://www.pozuelodealarcon.org/hacienda/gestion-de-subvenciones-y-convenios/requerimiento-subsanacion-subvenciones-para-el-desarrollo-de-proyectos-de-atencion-y-apoyo-a-personas-con-discapacidad-durante-el-curso-2024</t>
  </si>
  <si>
    <t>https://www.pozuelodealarcon.org/discapacidad-familia-y-servicios-sociales/familias/ayudas-nacimiento-adopcion-y-acogimiento/anuncio-resolucion-concesion-y-disposicion-del-gasto-2c-2025</t>
  </si>
  <si>
    <t>Ayudas por nacimiento, adopción o acogimiento - 3º cuatrimestre 2024.</t>
  </si>
  <si>
    <t>UFM/2025/25</t>
  </si>
  <si>
    <t>Del 26 de mayo al 6 de junio de 2025. Subsanaciones: del 11 al 24 de septiembre de 2025.</t>
  </si>
  <si>
    <t>Anuncio BOCM; Anuncio convocatoria; Anuncio de requerimiento de subsanación; Anuncio de concesión/denegación</t>
  </si>
  <si>
    <t>https://www.pozuelodealarcon.org/discapacidad-familia-y-servicios-sociales/familias/ayudas-nacimiento-adopcion-y-acogimiento/anuncio-requerimiento-subsanacion-ayudas-por-nacimiento-adopcion-o-acogimiento-2o-cuatrimestre-2025</t>
  </si>
  <si>
    <t>Ayudas por nacimiento, adopción o acogimiento - 1º cuatrimestre 2025.</t>
  </si>
  <si>
    <t>UFM/2025/239</t>
  </si>
  <si>
    <t>Del 16 al 27 de junio de 2025. Subsanaciones: del 11 al 24 de septiembre de 2025.</t>
  </si>
  <si>
    <t>Ayudas por nacimiento, adopción o acogimiento - 2º cuatrimestre 2025.</t>
  </si>
  <si>
    <t>UFM/2025/240</t>
  </si>
  <si>
    <t>Del 1 al 15 de septiembre de 2025. Subsanaciones: del 23 de octubre al 5 de noviembre de 2025.</t>
  </si>
  <si>
    <t>Años</t>
  </si>
  <si>
    <t>Modalidad</t>
  </si>
  <si>
    <t>Estado</t>
  </si>
  <si>
    <t>OE</t>
  </si>
  <si>
    <t>Todos</t>
  </si>
  <si>
    <t>Panel de exploración de subvenciones</t>
  </si>
  <si>
    <t>Seleccione año, modalidad, estado del plazo u objetivo estratégico. La hoja Datos_Subvenciones mantiene filtros de tabla para exploración detallada.</t>
  </si>
  <si>
    <t>Año</t>
  </si>
  <si>
    <t>Modalidad analítica</t>
  </si>
  <si>
    <t>Objetivo estratégico</t>
  </si>
  <si>
    <t>Total convocatorias</t>
  </si>
  <si>
    <t>Abiertas</t>
  </si>
  <si>
    <t>Directas</t>
  </si>
  <si>
    <t>Distribución por estado del plazo</t>
  </si>
  <si>
    <t>Abiertas vs directas</t>
  </si>
  <si>
    <t>Nº</t>
  </si>
  <si>
    <t>%</t>
  </si>
  <si>
    <t>Convocatorias por concejalía</t>
  </si>
  <si>
    <t>Convocatorias por anualidad</t>
  </si>
  <si>
    <t>Concejalía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</si>
</sst>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font>
      <sz val="11"/>
      <color theme="1"/>
      <name val="Calibri"/>
      <family val="2"/>
      <scheme val="minor"/>
    </font>
    <font>
      <b/>
      <sz val="16"/>
      <color rgb="FFFFFFFF"/>
      <name val="Calibri"/>
    </font>
    <font>
      <i/>
      <sz val="11"/>
      <color rgb="FF666666"/>
      <name val="Calibri"/>
    </font>
    <font>
      <b/>
      <sz val="11"/>
      <color rgb="FFFFFFFF"/>
      <name val="Calibri"/>
    </font>
    <font>
      <sz val="12"/>
      <color theme="10"/>
      <name val="Calibri"/>
      <family val="2"/>
      <scheme val="minor"/>
    </font>
    <font>
      <b/>
      <sz val="18"/>
      <color rgb="FFFFFFFF"/>
      <name val="Calibri"/>
    </font>
    <font>
      <b/>
      <sz val="11"/>
      <color rgb="FF7030A0"/>
      <name val="Calibri"/>
    </font>
    <font>
      <b/>
      <sz val="16"/>
      <name val="Calibri"/>
    </font>
    <font>
      <b/>
      <sz val="13"/>
      <color rgb="FF1F4E78"/>
      <name val="Calibri"/>
    </font>
  </fonts>
  <fills count="9">
    <fill>
      <patternFill patternType="none"/>
    </fill>
    <fill>
      <patternFill patternType="gray125"/>
    </fill>
    <fill>
      <patternFill patternType="solid">
        <fgColor rgb="FF1F4E78"/>
      </patternFill>
    </fill>
    <fill>
      <patternFill patternType="solid">
        <fgColor rgb="FF5B9BD5"/>
      </patternFill>
    </fill>
    <fill>
      <patternFill patternType="solid">
        <fgColor rgb="FFE4DFEC"/>
      </patternFill>
    </fill>
    <fill>
      <patternFill patternType="solid">
        <fgColor rgb="FFDDEBF7"/>
      </patternFill>
    </fill>
    <fill>
      <patternFill patternType="solid">
        <fgColor rgb="FF70AD47"/>
      </patternFill>
    </fill>
    <fill>
      <patternFill patternType="solid">
        <fgColor rgb="FFED7D31"/>
      </patternFill>
    </fill>
    <fill>
      <patternFill patternType="solid">
        <fgColor rgb="FF4472C4"/>
      </patternFill>
    </fill>
  </fills>
  <borders count="1">
    <border>
      <left/>
      <right/>
      <top/>
      <bottom/>
      <diagonal/>
    </border>
  </borders>
  <cellStyleXfs count="2">
    <xf numFmtId="0" fontId="0" fillId="0" borderId="0"/>
    <xf numFmtId="0" fontId="4" fillId="0" borderId="0"/>
  </cellStyleXfs>
  <cellXfs count="21">
    <xf numFmtId="0" fontId="0" fillId="0" borderId="0" xfId="0"/>
    <xf numFmtId="0" fontId="3" fillId="3" borderId="0" xfId="0" applyFont="1" applyFill="1" applyAlignment="1">
      <alignment horizontal="center" vertical="center" wrapText="1"/>
    </xf>
    <xf numFmtId="0" fontId="0" fillId="0" borderId="0" xfId="0" applyAlignment="1">
      <alignment horizontal="center" vertical="top" wrapText="1"/>
    </xf>
    <xf numFmtId="0" fontId="0" fillId="0" borderId="0" xfId="0" applyAlignment="1">
      <alignment vertical="top" wrapText="1"/>
    </xf>
    <xf numFmtId="14" fontId="0" fillId="0" borderId="0" xfId="0" applyNumberFormat="1" applyAlignment="1">
      <alignment vertical="top" wrapText="1"/>
    </xf>
    <xf numFmtId="0" fontId="4" fillId="0" borderId="0" xfId="1" applyAlignment="1">
      <alignment vertical="center" wrapText="1"/>
    </xf>
    <xf numFmtId="0" fontId="6" fillId="0" borderId="0" xfId="0" applyFont="1" applyAlignment="1">
      <alignment vertical="center" wrapText="1"/>
    </xf>
    <xf numFmtId="0" fontId="6" fillId="4" borderId="0" xfId="0" applyFont="1" applyFill="1" applyAlignment="1">
      <alignment vertical="center" wrapText="1"/>
    </xf>
    <xf numFmtId="0" fontId="8" fillId="0" borderId="0" xfId="0" applyFont="1" applyAlignment="1">
      <alignment vertical="center" wrapText="1"/>
    </xf>
    <xf numFmtId="0" fontId="3" fillId="6" borderId="0" xfId="0" applyFont="1" applyFill="1" applyAlignment="1">
      <alignment vertical="center" wrapText="1"/>
    </xf>
    <xf numFmtId="0" fontId="3" fillId="7" borderId="0" xfId="0" applyFont="1" applyFill="1" applyAlignment="1">
      <alignment vertical="center" wrapText="1"/>
    </xf>
    <xf numFmtId="0" fontId="0" fillId="0" borderId="0" xfId="0" applyAlignment="1">
      <alignment vertical="center" wrapText="1"/>
    </xf>
    <xf numFmtId="164" fontId="0" fillId="0" borderId="0" xfId="0" applyNumberFormat="1" applyAlignment="1">
      <alignment vertical="center" wrapText="1"/>
    </xf>
    <xf numFmtId="0" fontId="3" fillId="8" borderId="0" xfId="0" applyFont="1" applyFill="1" applyAlignment="1">
      <alignment vertical="center" wrapText="1"/>
    </xf>
    <xf numFmtId="0" fontId="3" fillId="3" borderId="0" xfId="0" applyFont="1" applyFill="1" applyAlignment="1">
      <alignment vertical="center" wrapText="1"/>
    </xf>
    <xf numFmtId="0" fontId="7" fillId="5" borderId="0" xfId="0" applyFont="1" applyFill="1" applyAlignment="1">
      <alignment horizontal="center" vertical="center" wrapText="1"/>
    </xf>
    <xf numFmtId="0" fontId="2" fillId="0" borderId="0" xfId="0" applyFont="1" applyAlignment="1">
      <alignment vertical="center" wrapText="1"/>
    </xf>
    <xf numFmtId="0" fontId="5" fillId="2" borderId="0" xfId="0" applyFont="1" applyFill="1" applyAlignment="1">
      <alignment vertical="center" wrapText="1"/>
    </xf>
    <xf numFmtId="0" fontId="3" fillId="3" borderId="0" xfId="0" applyFont="1" applyFill="1" applyAlignment="1">
      <alignment horizontal="center" vertical="center" wrapText="1"/>
    </xf>
    <xf numFmtId="0" fontId="1" fillId="2" borderId="0" xfId="0" applyFont="1" applyFill="1" applyAlignment="1">
      <alignment vertical="center" wrapText="1"/>
    </xf>
    <xf numFmtId="0" fontId="0" fillId="0" borderId="0" xfId="0" applyAlignment="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a:defRPr/>
            </a:pPr>
            <a:r>
              <a:rPr lang="en-US"/>
              <a:t>Convocatorias por concejalía</a:t>
            </a:r>
          </a:p>
        </c:rich>
      </c:tx>
      <c:overlay val="1"/>
    </c:title>
    <c:autoTitleDeleted val="0"/>
    <c:plotArea>
      <c:layout/>
      <c:barChart>
        <c:barDir val="bar"/>
        <c:grouping val="clustered"/>
        <c:varyColors val="1"/>
        <c:ser>
          <c:idx val="0"/>
          <c:order val="0"/>
          <c:tx>
            <c:strRef>
              <c:f>Gráficos!B22</c:f>
              <c:strCache>
                <c:ptCount val="1"/>
                <c:pt idx="0">
                  <c:v>Nº</c:v>
                </c:pt>
              </c:strCache>
            </c:strRef>
          </c:tx>
          <c:spPr>
            <a:ln>
              <a:prstDash val="solid"/>
            </a:ln>
          </c:spPr>
          <c:invertIfNegative val="1"/>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Gráficos!$A$23:$A$30</c:f>
              <c:strCache>
                <c:ptCount val="8"/>
                <c:pt idx="0">
                  <c:v>Comercio, Consumo, Empleo, Desarrollo Empresarial y Atención al Ciudadano</c:v>
                </c:pt>
                <c:pt idx="1">
                  <c:v>Conciliación, Educación y Relaciones con las Universidades</c:v>
                </c:pt>
                <c:pt idx="2">
                  <c:v>Cultura</c:v>
                </c:pt>
                <c:pt idx="3">
                  <c:v>Deportes</c:v>
                </c:pt>
                <c:pt idx="4">
                  <c:v>Desarrollo de la Ciudad y Edificación</c:v>
                </c:pt>
                <c:pt idx="5">
                  <c:v>Familia y Atención a la Discapacidad</c:v>
                </c:pt>
                <c:pt idx="6">
                  <c:v>Juventud y Voluntariado</c:v>
                </c:pt>
                <c:pt idx="7">
                  <c:v>Política Social y Mayores</c:v>
                </c:pt>
              </c:strCache>
            </c:strRef>
          </c:cat>
          <c:val>
            <c:numRef>
              <c:f>Gráficos!$B$23:$B$30</c:f>
              <c:numCache>
                <c:formatCode>General</c:formatCode>
                <c:ptCount val="8"/>
                <c:pt idx="0">
                  <c:v>1</c:v>
                </c:pt>
                <c:pt idx="1">
                  <c:v>6</c:v>
                </c:pt>
                <c:pt idx="2">
                  <c:v>4</c:v>
                </c:pt>
                <c:pt idx="3">
                  <c:v>2</c:v>
                </c:pt>
                <c:pt idx="4">
                  <c:v>1</c:v>
                </c:pt>
                <c:pt idx="5">
                  <c:v>6</c:v>
                </c:pt>
                <c:pt idx="6">
                  <c:v>2</c:v>
                </c:pt>
                <c:pt idx="7">
                  <c:v>1</c:v>
                </c:pt>
              </c:numCache>
            </c:numRef>
          </c:val>
          <c:extLst>
            <c:ext xmlns:c16="http://schemas.microsoft.com/office/drawing/2014/chart" uri="{C3380CC4-5D6E-409C-BE32-E72D297353CC}">
              <c16:uniqueId val="{00000000-FC79-4621-AFEC-E582FBDEA674}"/>
            </c:ext>
          </c:extLst>
        </c:ser>
        <c:dLbls>
          <c:dLblPos val="outEnd"/>
          <c:showLegendKey val="0"/>
          <c:showVal val="1"/>
          <c:showCatName val="0"/>
          <c:showSerName val="0"/>
          <c:showPercent val="0"/>
          <c:showBubbleSize val="0"/>
        </c:dLbls>
        <c:gapWidth val="150"/>
        <c:axId val="10"/>
        <c:axId val="100"/>
      </c:barChart>
      <c:catAx>
        <c:axId val="10"/>
        <c:scaling>
          <c:orientation val="minMax"/>
        </c:scaling>
        <c:delete val="1"/>
        <c:axPos val="l"/>
        <c:title>
          <c:tx>
            <c:rich>
              <a:bodyPr/>
              <a:lstStyle/>
              <a:p>
                <a:pPr>
                  <a:defRPr/>
                </a:pPr>
                <a:r>
                  <a:rPr lang="en-US"/>
                  <a:t>Nº</a:t>
                </a:r>
              </a:p>
            </c:rich>
          </c:tx>
          <c:overlay val="1"/>
        </c:title>
        <c:numFmt formatCode="General" sourceLinked="1"/>
        <c:majorTickMark val="none"/>
        <c:minorTickMark val="none"/>
        <c:tickLblPos val="nextTo"/>
        <c:crossAx val="100"/>
        <c:crosses val="autoZero"/>
        <c:auto val="1"/>
        <c:lblAlgn val="ctr"/>
        <c:lblOffset val="100"/>
        <c:noMultiLvlLbl val="1"/>
      </c:catAx>
      <c:valAx>
        <c:axId val="100"/>
        <c:scaling>
          <c:orientation val="minMax"/>
        </c:scaling>
        <c:delete val="1"/>
        <c:axPos val="b"/>
        <c:majorGridlines/>
        <c:title>
          <c:tx>
            <c:rich>
              <a:bodyPr/>
              <a:lstStyle/>
              <a:p>
                <a:pPr>
                  <a:defRPr/>
                </a:pPr>
                <a:r>
                  <a:rPr lang="en-US"/>
                  <a:t>Concejalía</a:t>
                </a:r>
              </a:p>
            </c:rich>
          </c:tx>
          <c:overlay val="1"/>
        </c:title>
        <c:numFmt formatCode="General" sourceLinked="1"/>
        <c:majorTickMark val="none"/>
        <c:minorTickMark val="none"/>
        <c:tickLblPos val="nextTo"/>
        <c:crossAx val="10"/>
        <c:crosses val="autoZero"/>
        <c:crossBetween val="between"/>
      </c:valAx>
    </c:plotArea>
    <c:legend>
      <c:legendPos val="r"/>
      <c:overlay val="0"/>
    </c:legend>
    <c:plotVisOnly val="1"/>
    <c:dispBlanksAs val="gap"/>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Gráficos!$F$13</c:f>
              <c:strCache>
                <c:ptCount val="1"/>
                <c:pt idx="0">
                  <c:v>Nº</c:v>
                </c:pt>
              </c:strCache>
            </c:strRef>
          </c:tx>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Gráficos!$E$14:$E$15</c:f>
              <c:strCache>
                <c:ptCount val="2"/>
                <c:pt idx="0">
                  <c:v>Abierta</c:v>
                </c:pt>
                <c:pt idx="1">
                  <c:v>Directa</c:v>
                </c:pt>
              </c:strCache>
            </c:strRef>
          </c:cat>
          <c:val>
            <c:numRef>
              <c:f>Gráficos!$F$14:$F$15</c:f>
              <c:numCache>
                <c:formatCode>General</c:formatCode>
                <c:ptCount val="2"/>
                <c:pt idx="0">
                  <c:v>19</c:v>
                </c:pt>
                <c:pt idx="1">
                  <c:v>4</c:v>
                </c:pt>
              </c:numCache>
            </c:numRef>
          </c:val>
          <c:extLst>
            <c:ext xmlns:c16="http://schemas.microsoft.com/office/drawing/2014/chart" uri="{C3380CC4-5D6E-409C-BE32-E72D297353CC}">
              <c16:uniqueId val="{00000000-5CBA-4111-AAEB-8A8B7ACAC3AA}"/>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6</xdr:col>
      <xdr:colOff>600075</xdr:colOff>
      <xdr:row>2</xdr:row>
      <xdr:rowOff>238125</xdr:rowOff>
    </xdr:from>
    <xdr:ext cx="6200775" cy="3600450"/>
    <xdr:graphicFrame macro="">
      <xdr:nvGraphicFramePr>
        <xdr:cNvPr id="4" name="Chart 3">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twoCellAnchor>
    <xdr:from>
      <xdr:col>6</xdr:col>
      <xdr:colOff>790575</xdr:colOff>
      <xdr:row>17</xdr:row>
      <xdr:rowOff>76200</xdr:rowOff>
    </xdr:from>
    <xdr:to>
      <xdr:col>9</xdr:col>
      <xdr:colOff>561975</xdr:colOff>
      <xdr:row>26</xdr:row>
      <xdr:rowOff>9525</xdr:rowOff>
    </xdr:to>
    <xdr:graphicFrame macro="">
      <xdr:nvGraphicFramePr>
        <xdr:cNvPr id="2" name="Gráfico 1">
          <a:extLst>
            <a:ext uri="{FF2B5EF4-FFF2-40B4-BE49-F238E27FC236}">
              <a16:creationId xmlns:a16="http://schemas.microsoft.com/office/drawing/2014/main" id="{272A4B60-97C1-D2FA-E222-B1766EDEB56D}"/>
            </a:ext>
            <a:ext uri="{147F2762-F138-4A5C-976F-8EAC2B608ADB}">
              <a16:predDERef xmlns:a16="http://schemas.microsoft.com/office/drawing/2014/main" pre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blSubvenciones" displayName="tblSubvenciones" ref="A4:T27">
  <autoFilter ref="A4:T27" xr:uid="{00000000-0009-0000-0100-000001000000}"/>
  <tableColumns count="20">
    <tableColumn id="1" xr3:uid="{00000000-0010-0000-0000-000001000000}" name="Anualidad"/>
    <tableColumn id="2" xr3:uid="{00000000-0010-0000-0000-000002000000}" name="Objetivo estrategico"/>
    <tableColumn id="3" xr3:uid="{00000000-0010-0000-0000-000003000000}" name="Concejalia"/>
    <tableColumn id="4" xr3:uid="{00000000-0010-0000-0000-000004000000}" name="Nombre"/>
    <tableColumn id="5" xr3:uid="{00000000-0010-0000-0000-000005000000}" name="Expediente"/>
    <tableColumn id="6" xr3:uid="{00000000-0010-0000-0000-000006000000}" name="Tipo de convocatoria"/>
    <tableColumn id="7" xr3:uid="{00000000-0010-0000-0000-000007000000}" name="Modalidad analitica"/>
    <tableColumn id="8" xr3:uid="{00000000-0010-0000-0000-000008000000}" name="Estado plazo"/>
    <tableColumn id="9" xr3:uid="{00000000-0010-0000-0000-000009000000}" name="Fecha inicio"/>
    <tableColumn id="10" xr3:uid="{00000000-0010-0000-0000-00000A000000}" name="Fecha fin"/>
    <tableColumn id="11" xr3:uid="{00000000-0010-0000-0000-00000B000000}" name="Plazos"/>
    <tableColumn id="12" xr3:uid="{00000000-0010-0000-0000-00000C000000}" name="Num. documentos"/>
    <tableColumn id="13" xr3:uid="{00000000-0010-0000-0000-00000D000000}" name="Documentacion"/>
    <tableColumn id="14" xr3:uid="{00000000-0010-0000-0000-00000E000000}" name="Observaciones"/>
    <tableColumn id="15" xr3:uid="{00000000-0010-0000-0000-00000F000000}" name="URL 1"/>
    <tableColumn id="16" xr3:uid="{00000000-0010-0000-0000-000010000000}" name="URL 2"/>
    <tableColumn id="17" xr3:uid="{00000000-0010-0000-0000-000011000000}" name="URL 3"/>
    <tableColumn id="18" xr3:uid="{00000000-0010-0000-0000-000012000000}" name="URL 4"/>
    <tableColumn id="19" xr3:uid="{00000000-0010-0000-0000-000013000000}" name="URL 5"/>
    <tableColumn id="20" xr3:uid="{00000000-0010-0000-0000-000014000000}" name="URL 6"/>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pozuelodealarcon.org/hacienda/gestion-de-subvenciones-y-convenios/requerimiento-subsanacion-de-defectos-u-omisiones-en-las-solicitudes" TargetMode="External"/><Relationship Id="rId18" Type="http://schemas.openxmlformats.org/officeDocument/2006/relationships/hyperlink" Target="https://www.pozuelodealarcon.org/hacienda/gestion-de-subvenciones-y-convenios/anexo-ii-autorizacion-y-declaracion-responsable-2o-progenitor-ayudas-de-comedor-escolar-destinadas-a-los-alumnos-escolarizados-en-centros" TargetMode="External"/><Relationship Id="rId26" Type="http://schemas.openxmlformats.org/officeDocument/2006/relationships/hyperlink" Target="https://www.pozuelodealarcon.org/hacienda/gestion-de-subvenciones-y-convenios/anuncio-resolucion-de-concesion-y-denegacion-ayudas-complementarias-de-educacion-a-las-familias-para-la-adquisicion-de-recursos-didacticos-y" TargetMode="External"/><Relationship Id="rId3" Type="http://schemas.openxmlformats.org/officeDocument/2006/relationships/hyperlink" Target="https://www.pozuelodealarcon.org/hacienda/gestion-de-subvenciones-y-convenios/resolucion-concesion-provisional-subvenciones-entidades-culturales-2026" TargetMode="External"/><Relationship Id="rId21" Type="http://schemas.openxmlformats.org/officeDocument/2006/relationships/hyperlink" Target="https://www.pozuelodealarcon.org/hacienda/gestion-de-subvenciones-y-convenios/resolucion-provisional-de-concesion-convocatoria-de-subvenciones-destinadas-a-clubes-y-asociaciones-deportivas-durante-la-temporada-2024-25" TargetMode="External"/><Relationship Id="rId34" Type="http://schemas.openxmlformats.org/officeDocument/2006/relationships/table" Target="../tables/table1.xml"/><Relationship Id="rId7" Type="http://schemas.openxmlformats.org/officeDocument/2006/relationships/hyperlink" Target="https://www.pozuelodealarcon.org/hacienda/gestion-de-subvenciones-y-convenios/anuncio-convocatoria-subvenciones-destinadas-a-clubes-y-asociaciones-deportivas" TargetMode="External"/><Relationship Id="rId12" Type="http://schemas.openxmlformats.org/officeDocument/2006/relationships/hyperlink" Target="https://www.pozuelodealarcon.org/hacienda/gestion-de-subvenciones-y-convenios/resolucion-seleccion-de-entidades-colaboradoras" TargetMode="External"/><Relationship Id="rId17" Type="http://schemas.openxmlformats.org/officeDocument/2006/relationships/hyperlink" Target="https://www.pozuelodealarcon.org/hacienda/gestion-de-subvenciones-y-convenios/anexo-i-solicitud-ayudas-de-comedor-escolar-destinadas-a-los-alumnos-escolarizados-en-centros-educativos-sostenidos-con-fondos-publicos-del" TargetMode="External"/><Relationship Id="rId25" Type="http://schemas.openxmlformats.org/officeDocument/2006/relationships/hyperlink" Target="https://www.pozuelodealarcon.org/hacienda/gestion-de-subvenciones-y-convenios/bases-xxiv-certamen-de-teatro-aficionado-jose-maria-rodero" TargetMode="External"/><Relationship Id="rId33" Type="http://schemas.openxmlformats.org/officeDocument/2006/relationships/vmlDrawing" Target="../drawings/vmlDrawing1.vml"/><Relationship Id="rId2" Type="http://schemas.openxmlformats.org/officeDocument/2006/relationships/hyperlink" Target="https://www.bocm.es/boletin/CM_Orden_BOCM/2026/06/17/BOCM-20260617-77.PDF" TargetMode="External"/><Relationship Id="rId16" Type="http://schemas.openxmlformats.org/officeDocument/2006/relationships/hyperlink" Target="https://www.pozuelodealarcon.org/hacienda/gestion-de-subvenciones-y-convenios/anuncio-resolucion-de-concesion-convocatoria-del-certamen-cre-20-pozuelo-2025" TargetMode="External"/><Relationship Id="rId20" Type="http://schemas.openxmlformats.org/officeDocument/2006/relationships/hyperlink" Target="https://www.pozuelodealarcon.org/hacienda/gestion-de-subvenciones-y-convenios/requerimiento-de-subsanacion-de-la-convocatoria-de-subvenciones-a-traves-del-procedimiento-de-concurrencia-competitiva-de-subvenciones-en" TargetMode="External"/><Relationship Id="rId29" Type="http://schemas.openxmlformats.org/officeDocument/2006/relationships/hyperlink" Target="https://www.pozuelodealarcon.org/hacienda/gestion-de-subvenciones-y-convenios/nombramiento-comite-evaluador-convocatoria-del-certamen-cre-20-pozuelo-2025" TargetMode="External"/><Relationship Id="rId1" Type="http://schemas.openxmlformats.org/officeDocument/2006/relationships/hyperlink" Target="https://www.pozuelodealarcon.org/hacienda/gestion-de-subvenciones-y-convenios/anuncio-convocatoria-de-la-convocatoria-de-subvenciones-a-favor-de-entidades-culturales" TargetMode="External"/><Relationship Id="rId6" Type="http://schemas.openxmlformats.org/officeDocument/2006/relationships/hyperlink" Target="https://www.pozuelodealarcon.org/hacienda/gestion-de-subvenciones-y-convenios/anuncio-de-requerimiento-ayudas-de-nacimiento-3c-2025" TargetMode="External"/><Relationship Id="rId11" Type="http://schemas.openxmlformats.org/officeDocument/2006/relationships/hyperlink" Target="https://www.pozuelodealarcon.org/hacienda/gestion-de-subvenciones-y-convenios/anuncio-convocatoria" TargetMode="External"/><Relationship Id="rId24" Type="http://schemas.openxmlformats.org/officeDocument/2006/relationships/hyperlink" Target="https://www.pozuelodealarcon.org/hacienda/gestion-de-subvenciones-y-convenios/anuncio-resolucion-adjudicacion-convocatoria-de-subvenciones-a-favor-de-entidades-culturales-sin-animo-de-lucro-para-el-ano-2025" TargetMode="External"/><Relationship Id="rId32" Type="http://schemas.openxmlformats.org/officeDocument/2006/relationships/hyperlink" Target="https://www.pozuelodealarcon.org/discapacidad-familia-y-servicios-sociales/familias/ayudas-nacimiento-adopcion-y-acogimiento/anuncio-requerimiento-subsanacion-ayudas-por-nacimiento-adopcion-o-acogimiento-2o-cuatrimestre-2025" TargetMode="External"/><Relationship Id="rId5" Type="http://schemas.openxmlformats.org/officeDocument/2006/relationships/hyperlink" Target="https://www.pozuelodealarcon.org/hacienda/gestion-de-subvenciones-y-convenios/anuncio-convocatoria-subvenciones-destinadas-a-clubes-y-asociaciones-deportivas" TargetMode="External"/><Relationship Id="rId15" Type="http://schemas.openxmlformats.org/officeDocument/2006/relationships/hyperlink" Target="https://www.pozuelodealarcon.org/hacienda/gestion-de-subvenciones-y-convenios/anuncio-convocatoria-ayudas-por-nacimiento-adopcion-o-acogimiento-2o-cuatrimestre-2025" TargetMode="External"/><Relationship Id="rId23" Type="http://schemas.openxmlformats.org/officeDocument/2006/relationships/hyperlink" Target="https://www.pozuelodealarcon.org/hacienda/gestion-de-subvenciones-y-convenios/resolucion-provisional-plazo-de-alegaciones-convocatoria-de-subvenciones-a-favor-de-entidades-culturales-sin-animo-de-lucro-para-el-ano-2025" TargetMode="External"/><Relationship Id="rId28" Type="http://schemas.openxmlformats.org/officeDocument/2006/relationships/hyperlink" Target="https://www.pozuelodealarcon.org/hacienda/gestion-de-subvenciones-y-convenios/listado-definitivo-de-admitidos-y-excluidos-convocatoria-del-certamen-cre-20-pozuelo-2025" TargetMode="External"/><Relationship Id="rId10" Type="http://schemas.openxmlformats.org/officeDocument/2006/relationships/hyperlink" Target="https://www.bocm.es/boletin/CM_Orden_BOCM/2025/05/19/BOCM-20250519-92.PDF" TargetMode="External"/><Relationship Id="rId19" Type="http://schemas.openxmlformats.org/officeDocument/2006/relationships/hyperlink" Target="https://www.bocm.es/boletin/CM_Orden_BOCM/2025/07/08/BOCM-20250708-78.PDF" TargetMode="External"/><Relationship Id="rId31" Type="http://schemas.openxmlformats.org/officeDocument/2006/relationships/hyperlink" Target="https://www.pozuelodealarcon.org/discapacidad-familia-y-servicios-sociales/familias/ayudas-nacimiento-adopcion-y-acogimiento/anuncio-resolucion-concesion-y-disposicion-del-gasto-2c-2025" TargetMode="External"/><Relationship Id="rId4" Type="http://schemas.openxmlformats.org/officeDocument/2006/relationships/hyperlink" Target="https://www.pozuelodealarcon.org/hacienda/gestion-de-subvenciones-y-convenios/anuncio-convocatoria-ayudas-de-campamentos-2026" TargetMode="External"/><Relationship Id="rId9" Type="http://schemas.openxmlformats.org/officeDocument/2006/relationships/hyperlink" Target="https://www.pozuelodealarcon.org/hacienda/gestion-de-subvenciones-y-convenios/propuesta-de-resolucion-provisional-subvenciones-clubes-y-asociaciones-deportivas-2025-2026" TargetMode="External"/><Relationship Id="rId14" Type="http://schemas.openxmlformats.org/officeDocument/2006/relationships/hyperlink" Target="https://www.pozuelodealarcon.org/hacienda/gestion-de-subvenciones-y-convenios/anuncio-resolucion-concesion-1o-hora-de-parking-gratuito" TargetMode="External"/><Relationship Id="rId22" Type="http://schemas.openxmlformats.org/officeDocument/2006/relationships/hyperlink" Target="https://www.pozuelodealarcon.org/hacienda/gestion-de-subvenciones-y-convenios/anuncio-resolucion-reconocimiento-de-la-obligacion-subvenciones-destinadas-a-clubes-y-asociaciones-deportivas-temporada-2024-25" TargetMode="External"/><Relationship Id="rId27" Type="http://schemas.openxmlformats.org/officeDocument/2006/relationships/hyperlink" Target="https://www.pozuelodealarcon.org/hacienda/gestion-de-subvenciones-y-convenios/ayudas-material-escolar-2025/2026-anuncio-requerimiento-subsanaciones" TargetMode="External"/><Relationship Id="rId30" Type="http://schemas.openxmlformats.org/officeDocument/2006/relationships/hyperlink" Target="https://www.pozuelodealarcon.org/hacienda/gestion-de-subvenciones-y-convenios/requerimiento-subsanacion-subvenciones-para-el-desarrollo-de-proyectos-de-atencion-y-apoyo-a-personas-con-discapacidad-durante-el-curso-2024" TargetMode="External"/><Relationship Id="rId35" Type="http://schemas.openxmlformats.org/officeDocument/2006/relationships/comments" Target="../comments1.xml"/><Relationship Id="rId8" Type="http://schemas.openxmlformats.org/officeDocument/2006/relationships/hyperlink" Target="https://www.pozuelodealarcon.org/hacienda/gestion-de-subvenciones-y-convenios/requerimiento-subsanacion-de-defectos-u-omisiones-subvenciones-clubes-y-asociaciones-deportivas-2025-2026"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7"/>
  <sheetViews>
    <sheetView showGridLines="0" tabSelected="1" workbookViewId="0">
      <pane ySplit="4" topLeftCell="A5" activePane="bottomLeft" state="frozen"/>
      <selection pane="bottomLeft" activeCell="A2" sqref="A2:T2"/>
    </sheetView>
  </sheetViews>
  <sheetFormatPr defaultRowHeight="15"/>
  <cols>
    <col min="1" max="1" width="11" customWidth="1"/>
    <col min="2" max="2" width="16" customWidth="1"/>
    <col min="3" max="3" width="34" customWidth="1"/>
    <col min="4" max="4" width="72" customWidth="1"/>
    <col min="5" max="5" width="17" customWidth="1"/>
    <col min="6" max="6" width="32" customWidth="1"/>
    <col min="7" max="7" width="18" customWidth="1"/>
    <col min="8" max="8" width="26" customWidth="1"/>
    <col min="9" max="10" width="13" customWidth="1"/>
    <col min="11" max="11" width="58" customWidth="1"/>
    <col min="12" max="12" width="14" customWidth="1"/>
    <col min="13" max="13" width="58" customWidth="1"/>
    <col min="14" max="14" width="48" customWidth="1"/>
    <col min="15" max="20" width="42" customWidth="1"/>
  </cols>
  <sheetData>
    <row r="1" spans="1:20">
      <c r="A1" s="19" t="s">
        <v>0</v>
      </c>
      <c r="B1" s="20"/>
      <c r="C1" s="20"/>
      <c r="D1" s="20"/>
      <c r="E1" s="20"/>
      <c r="F1" s="20"/>
      <c r="G1" s="20"/>
      <c r="H1" s="20"/>
      <c r="I1" s="20"/>
      <c r="J1" s="20"/>
      <c r="K1" s="20"/>
      <c r="L1" s="20"/>
      <c r="M1" s="20"/>
      <c r="N1" s="20"/>
      <c r="O1" s="20"/>
      <c r="P1" s="20"/>
      <c r="Q1" s="20"/>
      <c r="R1" s="20"/>
      <c r="S1" s="20"/>
      <c r="T1" s="20"/>
    </row>
    <row r="2" spans="1:20">
      <c r="A2" s="16" t="s">
        <v>1</v>
      </c>
      <c r="B2" s="20"/>
      <c r="C2" s="20"/>
      <c r="D2" s="20"/>
      <c r="E2" s="20"/>
      <c r="F2" s="20"/>
      <c r="G2" s="20"/>
      <c r="H2" s="20"/>
      <c r="I2" s="20"/>
      <c r="J2" s="20"/>
      <c r="K2" s="20"/>
      <c r="L2" s="20"/>
      <c r="M2" s="20"/>
      <c r="N2" s="20"/>
      <c r="O2" s="20"/>
      <c r="P2" s="20"/>
      <c r="Q2" s="20"/>
      <c r="R2" s="20"/>
      <c r="S2" s="20"/>
      <c r="T2" s="20"/>
    </row>
    <row r="4" spans="1:20" ht="33.950000000000003" customHeight="1">
      <c r="A4" s="1" t="s">
        <v>2</v>
      </c>
      <c r="B4" s="1" t="s">
        <v>3</v>
      </c>
      <c r="C4" s="1" t="s">
        <v>4</v>
      </c>
      <c r="D4" s="1" t="s">
        <v>5</v>
      </c>
      <c r="E4" s="1" t="s">
        <v>6</v>
      </c>
      <c r="F4" s="1" t="s">
        <v>7</v>
      </c>
      <c r="G4" s="1" t="s">
        <v>8</v>
      </c>
      <c r="H4" s="1" t="s">
        <v>9</v>
      </c>
      <c r="I4" s="1" t="s">
        <v>10</v>
      </c>
      <c r="J4" s="1" t="s">
        <v>11</v>
      </c>
      <c r="K4" s="1" t="s">
        <v>12</v>
      </c>
      <c r="L4" s="1" t="s">
        <v>13</v>
      </c>
      <c r="M4" s="1" t="s">
        <v>14</v>
      </c>
      <c r="N4" s="1" t="s">
        <v>15</v>
      </c>
      <c r="O4" s="1" t="s">
        <v>16</v>
      </c>
      <c r="P4" s="1" t="s">
        <v>17</v>
      </c>
      <c r="Q4" s="1" t="s">
        <v>18</v>
      </c>
      <c r="R4" s="1" t="s">
        <v>19</v>
      </c>
      <c r="S4" s="1" t="s">
        <v>20</v>
      </c>
      <c r="T4" s="1" t="s">
        <v>21</v>
      </c>
    </row>
    <row r="5" spans="1:20" ht="86.1" customHeight="1">
      <c r="A5" s="2">
        <v>2026</v>
      </c>
      <c r="B5" s="3" t="s">
        <v>22</v>
      </c>
      <c r="C5" s="3" t="s">
        <v>23</v>
      </c>
      <c r="D5" s="3" t="s">
        <v>24</v>
      </c>
      <c r="E5" s="3" t="s">
        <v>25</v>
      </c>
      <c r="F5" s="3" t="s">
        <v>26</v>
      </c>
      <c r="G5" s="3" t="s">
        <v>27</v>
      </c>
      <c r="H5" s="3" t="s">
        <v>28</v>
      </c>
      <c r="I5" s="4">
        <v>46112</v>
      </c>
      <c r="J5" s="4">
        <v>46126</v>
      </c>
      <c r="K5" s="3" t="s">
        <v>29</v>
      </c>
      <c r="L5" s="2">
        <v>3</v>
      </c>
      <c r="M5" s="3" t="s">
        <v>30</v>
      </c>
      <c r="N5" s="3"/>
      <c r="O5" s="5" t="s">
        <v>31</v>
      </c>
      <c r="P5" s="5" t="s">
        <v>32</v>
      </c>
      <c r="Q5" s="5" t="s">
        <v>33</v>
      </c>
      <c r="R5" s="3"/>
      <c r="S5" s="3"/>
      <c r="T5" s="3"/>
    </row>
    <row r="6" spans="1:20" ht="86.1" customHeight="1">
      <c r="A6" s="2">
        <v>2026</v>
      </c>
      <c r="B6" s="3" t="s">
        <v>34</v>
      </c>
      <c r="C6" s="3" t="s">
        <v>35</v>
      </c>
      <c r="D6" s="3" t="s">
        <v>36</v>
      </c>
      <c r="E6" s="3" t="s">
        <v>37</v>
      </c>
      <c r="F6" s="3" t="s">
        <v>26</v>
      </c>
      <c r="G6" s="3" t="s">
        <v>27</v>
      </c>
      <c r="H6" s="3" t="s">
        <v>27</v>
      </c>
      <c r="I6" s="4">
        <v>46136</v>
      </c>
      <c r="J6" s="4">
        <v>46280</v>
      </c>
      <c r="K6" s="3" t="s">
        <v>38</v>
      </c>
      <c r="L6" s="2">
        <v>2</v>
      </c>
      <c r="M6" s="3" t="s">
        <v>39</v>
      </c>
      <c r="N6" s="3" t="s">
        <v>40</v>
      </c>
      <c r="O6" s="5" t="s">
        <v>41</v>
      </c>
      <c r="P6" s="3"/>
      <c r="Q6" s="3"/>
      <c r="R6" s="3"/>
      <c r="S6" s="3"/>
      <c r="T6" s="3"/>
    </row>
    <row r="7" spans="1:20" ht="86.1" customHeight="1">
      <c r="A7" s="2">
        <v>2026</v>
      </c>
      <c r="B7" s="3" t="s">
        <v>34</v>
      </c>
      <c r="C7" s="3" t="s">
        <v>35</v>
      </c>
      <c r="D7" s="3" t="s">
        <v>42</v>
      </c>
      <c r="E7" s="3" t="s">
        <v>43</v>
      </c>
      <c r="F7" s="3" t="s">
        <v>44</v>
      </c>
      <c r="G7" s="3" t="s">
        <v>45</v>
      </c>
      <c r="H7" s="3" t="s">
        <v>46</v>
      </c>
      <c r="I7" s="4">
        <v>46266</v>
      </c>
      <c r="J7" s="4">
        <v>46280</v>
      </c>
      <c r="K7" s="3" t="s">
        <v>47</v>
      </c>
      <c r="L7" s="2">
        <v>3</v>
      </c>
      <c r="M7" s="3" t="s">
        <v>48</v>
      </c>
      <c r="N7" s="3" t="s">
        <v>49</v>
      </c>
      <c r="O7" s="5" t="s">
        <v>50</v>
      </c>
      <c r="P7" s="3"/>
      <c r="Q7" s="5" t="s">
        <v>51</v>
      </c>
      <c r="R7" s="3"/>
      <c r="S7" s="3"/>
      <c r="T7" s="3"/>
    </row>
    <row r="8" spans="1:20" ht="86.1" customHeight="1">
      <c r="A8" s="2">
        <v>2026</v>
      </c>
      <c r="B8" s="3" t="s">
        <v>52</v>
      </c>
      <c r="C8" s="3" t="s">
        <v>53</v>
      </c>
      <c r="D8" s="3" t="s">
        <v>54</v>
      </c>
      <c r="E8" s="3" t="s">
        <v>55</v>
      </c>
      <c r="F8" s="3" t="s">
        <v>26</v>
      </c>
      <c r="G8" s="3" t="s">
        <v>27</v>
      </c>
      <c r="H8" s="3" t="s">
        <v>28</v>
      </c>
      <c r="I8" s="4">
        <v>46149</v>
      </c>
      <c r="J8" s="4">
        <v>46169</v>
      </c>
      <c r="K8" s="3" t="s">
        <v>56</v>
      </c>
      <c r="L8" s="2">
        <v>10</v>
      </c>
      <c r="M8" s="3" t="s">
        <v>57</v>
      </c>
      <c r="N8" s="3"/>
      <c r="O8" s="5" t="s">
        <v>50</v>
      </c>
      <c r="P8" s="5" t="s">
        <v>58</v>
      </c>
      <c r="Q8" s="5" t="s">
        <v>59</v>
      </c>
      <c r="R8" s="3"/>
      <c r="S8" s="3"/>
      <c r="T8" s="3"/>
    </row>
    <row r="9" spans="1:20" ht="86.1" customHeight="1">
      <c r="A9" s="2">
        <v>2026</v>
      </c>
      <c r="B9" s="3" t="s">
        <v>60</v>
      </c>
      <c r="C9" s="3" t="s">
        <v>61</v>
      </c>
      <c r="D9" s="3" t="s">
        <v>62</v>
      </c>
      <c r="E9" s="3" t="s">
        <v>63</v>
      </c>
      <c r="F9" s="3" t="s">
        <v>26</v>
      </c>
      <c r="G9" s="3" t="s">
        <v>27</v>
      </c>
      <c r="H9" s="3" t="s">
        <v>27</v>
      </c>
      <c r="I9" s="4">
        <v>46165</v>
      </c>
      <c r="J9" s="4">
        <v>46285</v>
      </c>
      <c r="K9" s="3" t="s">
        <v>64</v>
      </c>
      <c r="L9" s="2">
        <v>2</v>
      </c>
      <c r="M9" s="3" t="s">
        <v>39</v>
      </c>
      <c r="N9" s="3"/>
      <c r="O9" s="3"/>
      <c r="P9" s="3"/>
      <c r="Q9" s="3"/>
      <c r="R9" s="3"/>
      <c r="S9" s="3"/>
      <c r="T9" s="3"/>
    </row>
    <row r="10" spans="1:20" ht="86.1" customHeight="1">
      <c r="A10" s="2">
        <v>2026</v>
      </c>
      <c r="B10" s="3" t="s">
        <v>34</v>
      </c>
      <c r="C10" s="3" t="s">
        <v>61</v>
      </c>
      <c r="D10" s="3" t="s">
        <v>65</v>
      </c>
      <c r="E10" s="3" t="s">
        <v>66</v>
      </c>
      <c r="F10" s="3" t="s">
        <v>67</v>
      </c>
      <c r="G10" s="3" t="s">
        <v>27</v>
      </c>
      <c r="H10" s="3" t="s">
        <v>68</v>
      </c>
      <c r="I10" s="3"/>
      <c r="J10" s="4">
        <v>46295</v>
      </c>
      <c r="K10" s="3" t="s">
        <v>69</v>
      </c>
      <c r="L10" s="2">
        <v>2</v>
      </c>
      <c r="M10" s="3" t="s">
        <v>39</v>
      </c>
      <c r="N10" s="3" t="s">
        <v>70</v>
      </c>
      <c r="O10" s="3"/>
      <c r="P10" s="3"/>
      <c r="Q10" s="3"/>
      <c r="R10" s="3"/>
      <c r="S10" s="3"/>
      <c r="T10" s="3"/>
    </row>
    <row r="11" spans="1:20" ht="86.1" customHeight="1">
      <c r="A11" s="2">
        <v>2026</v>
      </c>
      <c r="B11" s="3" t="s">
        <v>52</v>
      </c>
      <c r="C11" s="3" t="s">
        <v>61</v>
      </c>
      <c r="D11" s="3" t="s">
        <v>71</v>
      </c>
      <c r="E11" s="3" t="s">
        <v>72</v>
      </c>
      <c r="F11" s="3" t="s">
        <v>67</v>
      </c>
      <c r="G11" s="3" t="s">
        <v>27</v>
      </c>
      <c r="H11" s="3" t="s">
        <v>68</v>
      </c>
      <c r="I11" s="3"/>
      <c r="J11" s="4">
        <v>46275</v>
      </c>
      <c r="K11" s="3" t="s">
        <v>73</v>
      </c>
      <c r="L11" s="2">
        <v>2</v>
      </c>
      <c r="M11" s="3" t="s">
        <v>39</v>
      </c>
      <c r="N11" s="3" t="s">
        <v>70</v>
      </c>
      <c r="O11" s="3"/>
      <c r="P11" s="3"/>
      <c r="Q11" s="3"/>
      <c r="R11" s="3"/>
      <c r="S11" s="3"/>
      <c r="T11" s="3"/>
    </row>
    <row r="12" spans="1:20" ht="86.1" customHeight="1">
      <c r="A12" s="2">
        <v>2025</v>
      </c>
      <c r="B12" s="3" t="s">
        <v>74</v>
      </c>
      <c r="C12" s="3" t="s">
        <v>75</v>
      </c>
      <c r="D12" s="3" t="s">
        <v>76</v>
      </c>
      <c r="E12" s="3" t="s">
        <v>77</v>
      </c>
      <c r="F12" s="3" t="s">
        <v>78</v>
      </c>
      <c r="G12" s="3" t="s">
        <v>27</v>
      </c>
      <c r="H12" s="3" t="s">
        <v>28</v>
      </c>
      <c r="I12" s="4">
        <v>45862</v>
      </c>
      <c r="J12" s="4">
        <v>45870</v>
      </c>
      <c r="K12" s="3" t="s">
        <v>79</v>
      </c>
      <c r="L12" s="2">
        <v>5</v>
      </c>
      <c r="M12" s="3" t="s">
        <v>80</v>
      </c>
      <c r="N12" s="3"/>
      <c r="O12" s="5" t="s">
        <v>81</v>
      </c>
      <c r="P12" s="5" t="s">
        <v>82</v>
      </c>
      <c r="Q12" s="5" t="s">
        <v>83</v>
      </c>
      <c r="R12" s="5" t="s">
        <v>84</v>
      </c>
      <c r="S12" s="5" t="s">
        <v>85</v>
      </c>
      <c r="T12" s="3"/>
    </row>
    <row r="13" spans="1:20" ht="86.1" customHeight="1">
      <c r="A13" s="2">
        <v>2025</v>
      </c>
      <c r="B13" s="3" t="s">
        <v>74</v>
      </c>
      <c r="C13" s="3" t="s">
        <v>86</v>
      </c>
      <c r="D13" s="3" t="s">
        <v>87</v>
      </c>
      <c r="E13" s="3" t="s">
        <v>77</v>
      </c>
      <c r="F13" s="3" t="s">
        <v>88</v>
      </c>
      <c r="G13" s="3" t="s">
        <v>27</v>
      </c>
      <c r="H13" s="3" t="s">
        <v>28</v>
      </c>
      <c r="I13" s="4">
        <v>45992</v>
      </c>
      <c r="J13" s="4">
        <v>46001</v>
      </c>
      <c r="K13" s="3" t="s">
        <v>89</v>
      </c>
      <c r="L13" s="2">
        <v>3</v>
      </c>
      <c r="M13" s="3" t="s">
        <v>90</v>
      </c>
      <c r="N13" s="3" t="s">
        <v>91</v>
      </c>
      <c r="O13" s="5" t="s">
        <v>92</v>
      </c>
      <c r="P13" s="3"/>
      <c r="Q13" s="5" t="s">
        <v>93</v>
      </c>
      <c r="R13" s="3"/>
      <c r="S13" s="3"/>
      <c r="T13" s="3"/>
    </row>
    <row r="14" spans="1:20" ht="86.1" customHeight="1">
      <c r="A14" s="2">
        <v>2025</v>
      </c>
      <c r="B14" s="3" t="s">
        <v>74</v>
      </c>
      <c r="C14" s="3" t="s">
        <v>94</v>
      </c>
      <c r="D14" s="3" t="s">
        <v>95</v>
      </c>
      <c r="E14" s="3" t="s">
        <v>96</v>
      </c>
      <c r="F14" s="3" t="s">
        <v>67</v>
      </c>
      <c r="G14" s="3" t="s">
        <v>27</v>
      </c>
      <c r="H14" s="3" t="s">
        <v>28</v>
      </c>
      <c r="I14" s="4">
        <v>45855</v>
      </c>
      <c r="J14" s="4">
        <v>45876</v>
      </c>
      <c r="K14" s="3" t="s">
        <v>97</v>
      </c>
      <c r="L14" s="2">
        <v>5</v>
      </c>
      <c r="M14" s="3" t="s">
        <v>98</v>
      </c>
      <c r="N14" s="3"/>
      <c r="O14" s="3"/>
      <c r="P14" s="3"/>
      <c r="Q14" s="5" t="s">
        <v>99</v>
      </c>
      <c r="R14" s="5" t="s">
        <v>100</v>
      </c>
      <c r="S14" s="3"/>
      <c r="T14" s="3"/>
    </row>
    <row r="15" spans="1:20" ht="86.1" customHeight="1">
      <c r="A15" s="2">
        <v>2025</v>
      </c>
      <c r="B15" s="3" t="s">
        <v>74</v>
      </c>
      <c r="C15" s="3" t="s">
        <v>53</v>
      </c>
      <c r="D15" s="3" t="s">
        <v>101</v>
      </c>
      <c r="E15" s="3" t="s">
        <v>102</v>
      </c>
      <c r="F15" s="3" t="s">
        <v>26</v>
      </c>
      <c r="G15" s="3" t="s">
        <v>27</v>
      </c>
      <c r="H15" s="3" t="s">
        <v>28</v>
      </c>
      <c r="I15" s="4">
        <v>45847</v>
      </c>
      <c r="J15" s="4">
        <v>45867</v>
      </c>
      <c r="K15" s="3" t="s">
        <v>103</v>
      </c>
      <c r="L15" s="2">
        <v>6</v>
      </c>
      <c r="M15" s="3" t="s">
        <v>104</v>
      </c>
      <c r="N15" s="3"/>
      <c r="O15" s="3"/>
      <c r="P15" s="3"/>
      <c r="Q15" s="5" t="s">
        <v>105</v>
      </c>
      <c r="R15" s="5" t="s">
        <v>106</v>
      </c>
      <c r="S15" s="5" t="s">
        <v>107</v>
      </c>
      <c r="T15" s="5" t="s">
        <v>108</v>
      </c>
    </row>
    <row r="16" spans="1:20" ht="86.1" customHeight="1">
      <c r="A16" s="2">
        <v>2025</v>
      </c>
      <c r="B16" s="3" t="s">
        <v>74</v>
      </c>
      <c r="C16" s="3" t="s">
        <v>23</v>
      </c>
      <c r="D16" s="3" t="s">
        <v>109</v>
      </c>
      <c r="E16" s="3" t="s">
        <v>77</v>
      </c>
      <c r="F16" s="3" t="s">
        <v>110</v>
      </c>
      <c r="G16" s="3" t="s">
        <v>27</v>
      </c>
      <c r="H16" s="3" t="s">
        <v>28</v>
      </c>
      <c r="I16" s="4">
        <v>45929</v>
      </c>
      <c r="J16" s="4">
        <v>45940</v>
      </c>
      <c r="K16" s="3" t="s">
        <v>111</v>
      </c>
      <c r="L16" s="2">
        <v>1</v>
      </c>
      <c r="M16" s="3" t="s">
        <v>112</v>
      </c>
      <c r="N16" s="3"/>
      <c r="O16" s="3"/>
      <c r="P16" s="3"/>
      <c r="Q16" s="3"/>
      <c r="R16" s="3"/>
      <c r="S16" s="3"/>
      <c r="T16" s="3"/>
    </row>
    <row r="17" spans="1:20" ht="86.1" customHeight="1">
      <c r="A17" s="2">
        <v>2025</v>
      </c>
      <c r="B17" s="3" t="s">
        <v>74</v>
      </c>
      <c r="C17" s="3" t="s">
        <v>23</v>
      </c>
      <c r="D17" s="3" t="s">
        <v>113</v>
      </c>
      <c r="E17" s="3" t="s">
        <v>114</v>
      </c>
      <c r="F17" s="3" t="s">
        <v>26</v>
      </c>
      <c r="G17" s="3" t="s">
        <v>27</v>
      </c>
      <c r="H17" s="3" t="s">
        <v>28</v>
      </c>
      <c r="I17" s="4">
        <v>45826</v>
      </c>
      <c r="J17" s="4">
        <v>45840</v>
      </c>
      <c r="K17" s="3" t="s">
        <v>115</v>
      </c>
      <c r="L17" s="2">
        <v>4</v>
      </c>
      <c r="M17" s="3" t="s">
        <v>116</v>
      </c>
      <c r="N17" s="3"/>
      <c r="O17" s="3"/>
      <c r="P17" s="3"/>
      <c r="Q17" s="5" t="s">
        <v>117</v>
      </c>
      <c r="R17" s="5" t="s">
        <v>118</v>
      </c>
      <c r="S17" s="3"/>
      <c r="T17" s="3"/>
    </row>
    <row r="18" spans="1:20" ht="86.1" customHeight="1">
      <c r="A18" s="2">
        <v>2025</v>
      </c>
      <c r="B18" s="3" t="s">
        <v>74</v>
      </c>
      <c r="C18" s="3" t="s">
        <v>23</v>
      </c>
      <c r="D18" s="3" t="s">
        <v>119</v>
      </c>
      <c r="E18" s="3" t="s">
        <v>120</v>
      </c>
      <c r="F18" s="3" t="s">
        <v>88</v>
      </c>
      <c r="G18" s="3" t="s">
        <v>27</v>
      </c>
      <c r="H18" s="3" t="s">
        <v>28</v>
      </c>
      <c r="I18" s="4">
        <v>45841</v>
      </c>
      <c r="J18" s="4">
        <v>45855</v>
      </c>
      <c r="K18" s="3" t="s">
        <v>121</v>
      </c>
      <c r="L18" s="2">
        <v>2</v>
      </c>
      <c r="M18" s="3" t="s">
        <v>122</v>
      </c>
      <c r="N18" s="3"/>
      <c r="O18" s="3"/>
      <c r="P18" s="5" t="s">
        <v>123</v>
      </c>
      <c r="Q18" s="3"/>
      <c r="R18" s="3"/>
      <c r="S18" s="3"/>
      <c r="T18" s="3"/>
    </row>
    <row r="19" spans="1:20" ht="86.1" customHeight="1">
      <c r="A19" s="2">
        <v>2025</v>
      </c>
      <c r="B19" s="3" t="s">
        <v>74</v>
      </c>
      <c r="C19" s="3" t="s">
        <v>61</v>
      </c>
      <c r="D19" s="3" t="s">
        <v>124</v>
      </c>
      <c r="E19" s="3" t="s">
        <v>125</v>
      </c>
      <c r="F19" s="3" t="s">
        <v>67</v>
      </c>
      <c r="G19" s="3" t="s">
        <v>27</v>
      </c>
      <c r="H19" s="3" t="s">
        <v>28</v>
      </c>
      <c r="I19" s="4">
        <v>45840</v>
      </c>
      <c r="J19" s="4">
        <v>45910</v>
      </c>
      <c r="K19" s="3" t="s">
        <v>126</v>
      </c>
      <c r="L19" s="2">
        <v>3</v>
      </c>
      <c r="M19" s="3" t="s">
        <v>127</v>
      </c>
      <c r="N19" s="3"/>
      <c r="O19" s="3"/>
      <c r="P19" s="3"/>
      <c r="Q19" s="5" t="s">
        <v>128</v>
      </c>
      <c r="R19" s="3"/>
      <c r="S19" s="3"/>
      <c r="T19" s="3"/>
    </row>
    <row r="20" spans="1:20" ht="86.1" customHeight="1">
      <c r="A20" s="2">
        <v>2025</v>
      </c>
      <c r="B20" s="3" t="s">
        <v>74</v>
      </c>
      <c r="C20" s="3" t="s">
        <v>61</v>
      </c>
      <c r="D20" s="3" t="s">
        <v>129</v>
      </c>
      <c r="E20" s="3" t="s">
        <v>130</v>
      </c>
      <c r="F20" s="3" t="s">
        <v>67</v>
      </c>
      <c r="G20" s="3" t="s">
        <v>27</v>
      </c>
      <c r="H20" s="3" t="s">
        <v>28</v>
      </c>
      <c r="I20" s="4">
        <v>45841</v>
      </c>
      <c r="J20" s="4">
        <v>45930</v>
      </c>
      <c r="K20" s="3" t="s">
        <v>131</v>
      </c>
      <c r="L20" s="2">
        <v>4</v>
      </c>
      <c r="M20" s="3" t="s">
        <v>132</v>
      </c>
      <c r="N20" s="3"/>
      <c r="O20" s="3"/>
      <c r="P20" s="3"/>
      <c r="Q20" s="5" t="s">
        <v>133</v>
      </c>
      <c r="R20" s="3"/>
      <c r="S20" s="3"/>
      <c r="T20" s="3"/>
    </row>
    <row r="21" spans="1:20" ht="86.1" customHeight="1">
      <c r="A21" s="2">
        <v>2025</v>
      </c>
      <c r="B21" s="3" t="s">
        <v>74</v>
      </c>
      <c r="C21" s="3" t="s">
        <v>61</v>
      </c>
      <c r="D21" s="3" t="s">
        <v>134</v>
      </c>
      <c r="E21" s="3" t="s">
        <v>135</v>
      </c>
      <c r="F21" s="3" t="s">
        <v>26</v>
      </c>
      <c r="G21" s="3" t="s">
        <v>27</v>
      </c>
      <c r="H21" s="3" t="s">
        <v>28</v>
      </c>
      <c r="I21" s="4">
        <v>45841</v>
      </c>
      <c r="J21" s="4">
        <v>45915</v>
      </c>
      <c r="K21" s="3" t="s">
        <v>136</v>
      </c>
      <c r="L21" s="2">
        <v>2</v>
      </c>
      <c r="M21" s="3" t="s">
        <v>137</v>
      </c>
      <c r="N21" s="3"/>
      <c r="O21" s="3"/>
      <c r="P21" s="3"/>
      <c r="Q21" s="3"/>
      <c r="R21" s="3"/>
      <c r="S21" s="3"/>
      <c r="T21" s="3"/>
    </row>
    <row r="22" spans="1:20" ht="86.1" customHeight="1">
      <c r="A22" s="2">
        <v>2025</v>
      </c>
      <c r="B22" s="3" t="s">
        <v>74</v>
      </c>
      <c r="C22" s="3" t="s">
        <v>138</v>
      </c>
      <c r="D22" s="3" t="s">
        <v>139</v>
      </c>
      <c r="E22" s="3" t="s">
        <v>140</v>
      </c>
      <c r="F22" s="3" t="s">
        <v>26</v>
      </c>
      <c r="G22" s="3" t="s">
        <v>27</v>
      </c>
      <c r="H22" s="3" t="s">
        <v>28</v>
      </c>
      <c r="I22" s="4">
        <v>45814</v>
      </c>
      <c r="J22" s="4">
        <v>45827</v>
      </c>
      <c r="K22" s="3" t="s">
        <v>141</v>
      </c>
      <c r="L22" s="2">
        <v>3</v>
      </c>
      <c r="M22" s="3" t="s">
        <v>142</v>
      </c>
      <c r="N22" s="3"/>
      <c r="O22" s="3"/>
      <c r="P22" s="3"/>
      <c r="Q22" s="3"/>
      <c r="R22" s="3"/>
      <c r="S22" s="3"/>
      <c r="T22" s="3"/>
    </row>
    <row r="23" spans="1:20" ht="86.1" customHeight="1">
      <c r="A23" s="2">
        <v>2025</v>
      </c>
      <c r="B23" s="3" t="s">
        <v>74</v>
      </c>
      <c r="C23" s="3" t="s">
        <v>138</v>
      </c>
      <c r="D23" s="3" t="s">
        <v>143</v>
      </c>
      <c r="E23" s="3" t="s">
        <v>144</v>
      </c>
      <c r="F23" s="3" t="s">
        <v>88</v>
      </c>
      <c r="G23" s="3" t="s">
        <v>27</v>
      </c>
      <c r="H23" s="3" t="s">
        <v>28</v>
      </c>
      <c r="I23" s="4">
        <v>45835</v>
      </c>
      <c r="J23" s="4">
        <v>45848</v>
      </c>
      <c r="K23" s="3" t="s">
        <v>145</v>
      </c>
      <c r="L23" s="2">
        <v>5</v>
      </c>
      <c r="M23" s="3" t="s">
        <v>146</v>
      </c>
      <c r="N23" s="3"/>
      <c r="O23" s="3"/>
      <c r="P23" s="3"/>
      <c r="Q23" s="5" t="s">
        <v>147</v>
      </c>
      <c r="R23" s="5" t="s">
        <v>148</v>
      </c>
      <c r="S23" s="3"/>
      <c r="T23" s="3"/>
    </row>
    <row r="24" spans="1:20" ht="86.1" customHeight="1">
      <c r="A24" s="2">
        <v>2025</v>
      </c>
      <c r="B24" s="3" t="s">
        <v>74</v>
      </c>
      <c r="C24" s="3" t="s">
        <v>35</v>
      </c>
      <c r="D24" s="3" t="s">
        <v>149</v>
      </c>
      <c r="E24" s="3" t="s">
        <v>150</v>
      </c>
      <c r="F24" s="3" t="s">
        <v>26</v>
      </c>
      <c r="G24" s="3" t="s">
        <v>27</v>
      </c>
      <c r="H24" s="3" t="s">
        <v>28</v>
      </c>
      <c r="I24" s="3"/>
      <c r="J24" s="4">
        <v>45915</v>
      </c>
      <c r="K24" s="3" t="s">
        <v>151</v>
      </c>
      <c r="L24" s="2">
        <v>3</v>
      </c>
      <c r="M24" s="3" t="s">
        <v>152</v>
      </c>
      <c r="N24" s="3" t="s">
        <v>70</v>
      </c>
      <c r="O24" s="3"/>
      <c r="P24" s="5" t="s">
        <v>153</v>
      </c>
      <c r="Q24" s="5" t="s">
        <v>154</v>
      </c>
      <c r="R24" s="3"/>
      <c r="S24" s="3"/>
      <c r="T24" s="3"/>
    </row>
    <row r="25" spans="1:20" ht="86.1" customHeight="1">
      <c r="A25" s="2">
        <v>2025</v>
      </c>
      <c r="B25" s="3" t="s">
        <v>74</v>
      </c>
      <c r="C25" s="3" t="s">
        <v>35</v>
      </c>
      <c r="D25" s="3" t="s">
        <v>155</v>
      </c>
      <c r="E25" s="3" t="s">
        <v>156</v>
      </c>
      <c r="F25" s="3" t="s">
        <v>44</v>
      </c>
      <c r="G25" s="3" t="s">
        <v>45</v>
      </c>
      <c r="H25" s="3" t="s">
        <v>28</v>
      </c>
      <c r="I25" s="4">
        <v>45803</v>
      </c>
      <c r="J25" s="4">
        <v>45814</v>
      </c>
      <c r="K25" s="3" t="s">
        <v>157</v>
      </c>
      <c r="L25" s="2">
        <v>4</v>
      </c>
      <c r="M25" s="3" t="s">
        <v>158</v>
      </c>
      <c r="N25" s="3"/>
      <c r="O25" s="3"/>
      <c r="P25" s="3"/>
      <c r="Q25" s="5" t="s">
        <v>159</v>
      </c>
      <c r="R25" s="3"/>
      <c r="S25" s="3"/>
      <c r="T25" s="3"/>
    </row>
    <row r="26" spans="1:20" ht="86.1" customHeight="1">
      <c r="A26" s="2">
        <v>2025</v>
      </c>
      <c r="B26" s="3" t="s">
        <v>74</v>
      </c>
      <c r="C26" s="3" t="s">
        <v>35</v>
      </c>
      <c r="D26" s="3" t="s">
        <v>160</v>
      </c>
      <c r="E26" s="3" t="s">
        <v>161</v>
      </c>
      <c r="F26" s="3" t="s">
        <v>44</v>
      </c>
      <c r="G26" s="3" t="s">
        <v>45</v>
      </c>
      <c r="H26" s="3" t="s">
        <v>28</v>
      </c>
      <c r="I26" s="4">
        <v>45824</v>
      </c>
      <c r="J26" s="4">
        <v>45835</v>
      </c>
      <c r="K26" s="3" t="s">
        <v>162</v>
      </c>
      <c r="L26" s="2">
        <v>4</v>
      </c>
      <c r="M26" s="3" t="s">
        <v>158</v>
      </c>
      <c r="N26" s="3"/>
      <c r="O26" s="3"/>
      <c r="P26" s="3"/>
      <c r="Q26" s="3"/>
      <c r="R26" s="3"/>
      <c r="S26" s="3"/>
      <c r="T26" s="3"/>
    </row>
    <row r="27" spans="1:20" ht="86.1" customHeight="1">
      <c r="A27" s="2">
        <v>2025</v>
      </c>
      <c r="B27" s="3" t="s">
        <v>74</v>
      </c>
      <c r="C27" s="3" t="s">
        <v>35</v>
      </c>
      <c r="D27" s="3" t="s">
        <v>163</v>
      </c>
      <c r="E27" s="3" t="s">
        <v>164</v>
      </c>
      <c r="F27" s="3" t="s">
        <v>44</v>
      </c>
      <c r="G27" s="3" t="s">
        <v>45</v>
      </c>
      <c r="H27" s="3" t="s">
        <v>28</v>
      </c>
      <c r="I27" s="4">
        <v>45901</v>
      </c>
      <c r="J27" s="4">
        <v>45915</v>
      </c>
      <c r="K27" s="3" t="s">
        <v>165</v>
      </c>
      <c r="L27" s="2">
        <v>4</v>
      </c>
      <c r="M27" s="3" t="s">
        <v>158</v>
      </c>
      <c r="N27" s="3"/>
      <c r="O27" s="3"/>
      <c r="P27" s="3"/>
      <c r="Q27" s="3"/>
      <c r="R27" s="3"/>
      <c r="S27" s="3"/>
      <c r="T27" s="3"/>
    </row>
  </sheetData>
  <mergeCells count="2">
    <mergeCell ref="A1:T1"/>
    <mergeCell ref="A2:T2"/>
  </mergeCells>
  <hyperlinks>
    <hyperlink ref="O5" r:id="rId1" xr:uid="{00000000-0004-0000-0000-000000000000}"/>
    <hyperlink ref="P5" r:id="rId2" xr:uid="{00000000-0004-0000-0000-000001000000}"/>
    <hyperlink ref="Q5" r:id="rId3" xr:uid="{00000000-0004-0000-0000-000002000000}"/>
    <hyperlink ref="O6" r:id="rId4" xr:uid="{00000000-0004-0000-0000-000003000000}"/>
    <hyperlink ref="O7" r:id="rId5" xr:uid="{00000000-0004-0000-0000-000004000000}"/>
    <hyperlink ref="Q7" r:id="rId6" xr:uid="{00000000-0004-0000-0000-000005000000}"/>
    <hyperlink ref="O8" r:id="rId7" xr:uid="{00000000-0004-0000-0000-000006000000}"/>
    <hyperlink ref="P8" r:id="rId8" xr:uid="{00000000-0004-0000-0000-000007000000}"/>
    <hyperlink ref="Q8" r:id="rId9" xr:uid="{00000000-0004-0000-0000-000008000000}"/>
    <hyperlink ref="O12" r:id="rId10" xr:uid="{00000000-0004-0000-0000-000009000000}"/>
    <hyperlink ref="P12" r:id="rId11" xr:uid="{00000000-0004-0000-0000-00000A000000}"/>
    <hyperlink ref="Q12" r:id="rId12" xr:uid="{00000000-0004-0000-0000-00000B000000}"/>
    <hyperlink ref="R12" r:id="rId13" xr:uid="{00000000-0004-0000-0000-00000C000000}"/>
    <hyperlink ref="S12" r:id="rId14" xr:uid="{00000000-0004-0000-0000-00000D000000}"/>
    <hyperlink ref="O13" r:id="rId15" xr:uid="{00000000-0004-0000-0000-00000E000000}"/>
    <hyperlink ref="Q13" r:id="rId16" xr:uid="{00000000-0004-0000-0000-00000F000000}"/>
    <hyperlink ref="Q14" r:id="rId17" xr:uid="{00000000-0004-0000-0000-000010000000}"/>
    <hyperlink ref="R14" r:id="rId18" xr:uid="{00000000-0004-0000-0000-000011000000}"/>
    <hyperlink ref="Q15" r:id="rId19" xr:uid="{00000000-0004-0000-0000-000012000000}"/>
    <hyperlink ref="R15" r:id="rId20" xr:uid="{00000000-0004-0000-0000-000013000000}"/>
    <hyperlink ref="S15" r:id="rId21" xr:uid="{00000000-0004-0000-0000-000014000000}"/>
    <hyperlink ref="T15" r:id="rId22" xr:uid="{00000000-0004-0000-0000-000015000000}"/>
    <hyperlink ref="Q17" r:id="rId23" xr:uid="{00000000-0004-0000-0000-000016000000}"/>
    <hyperlink ref="R17" r:id="rId24" xr:uid="{00000000-0004-0000-0000-000017000000}"/>
    <hyperlink ref="P18" r:id="rId25" xr:uid="{00000000-0004-0000-0000-000018000000}"/>
    <hyperlink ref="Q19" r:id="rId26" xr:uid="{00000000-0004-0000-0000-000019000000}"/>
    <hyperlink ref="Q20" r:id="rId27" xr:uid="{00000000-0004-0000-0000-00001A000000}"/>
    <hyperlink ref="Q23" r:id="rId28" xr:uid="{00000000-0004-0000-0000-00001B000000}"/>
    <hyperlink ref="R23" r:id="rId29" xr:uid="{00000000-0004-0000-0000-00001C000000}"/>
    <hyperlink ref="P24" r:id="rId30" xr:uid="{00000000-0004-0000-0000-00001D000000}"/>
    <hyperlink ref="Q24" r:id="rId31" xr:uid="{00000000-0004-0000-0000-00001E000000}"/>
    <hyperlink ref="Q25" r:id="rId32" xr:uid="{00000000-0004-0000-0000-00001F000000}"/>
  </hyperlinks>
  <pageMargins left="0.75" right="0.75" top="1" bottom="1" header="0.5" footer="0.5"/>
  <pageSetup orientation="landscape"/>
  <legacyDrawing r:id="rId33"/>
  <tableParts count="1">
    <tablePart r:id="rId3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7"/>
  <sheetViews>
    <sheetView workbookViewId="0"/>
  </sheetViews>
  <sheetFormatPr defaultRowHeight="15"/>
  <sheetData>
    <row r="1" spans="1:4">
      <c r="A1" t="s">
        <v>166</v>
      </c>
      <c r="B1" t="s">
        <v>167</v>
      </c>
      <c r="C1" t="s">
        <v>168</v>
      </c>
      <c r="D1" t="s">
        <v>169</v>
      </c>
    </row>
    <row r="2" spans="1:4">
      <c r="A2" t="s">
        <v>170</v>
      </c>
      <c r="B2" t="s">
        <v>170</v>
      </c>
      <c r="C2" t="s">
        <v>170</v>
      </c>
      <c r="D2" t="s">
        <v>170</v>
      </c>
    </row>
    <row r="3" spans="1:4">
      <c r="A3">
        <v>2025</v>
      </c>
      <c r="B3" t="s">
        <v>27</v>
      </c>
      <c r="C3" t="s">
        <v>27</v>
      </c>
      <c r="D3" t="s">
        <v>74</v>
      </c>
    </row>
    <row r="4" spans="1:4">
      <c r="A4">
        <v>2026</v>
      </c>
      <c r="B4" t="s">
        <v>45</v>
      </c>
      <c r="C4" t="s">
        <v>28</v>
      </c>
      <c r="D4" t="s">
        <v>34</v>
      </c>
    </row>
    <row r="5" spans="1:4">
      <c r="C5" t="s">
        <v>46</v>
      </c>
      <c r="D5" t="s">
        <v>22</v>
      </c>
    </row>
    <row r="6" spans="1:4">
      <c r="C6" t="s">
        <v>68</v>
      </c>
      <c r="D6" t="s">
        <v>60</v>
      </c>
    </row>
    <row r="7" spans="1:4">
      <c r="D7" t="s">
        <v>52</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69"/>
  <sheetViews>
    <sheetView showGridLines="0" workbookViewId="0">
      <selection activeCell="C17" sqref="C17"/>
    </sheetView>
  </sheetViews>
  <sheetFormatPr defaultRowHeight="15"/>
  <cols>
    <col min="1" max="1" width="44" customWidth="1"/>
    <col min="2" max="4" width="18" customWidth="1"/>
    <col min="5" max="5" width="41.5703125" customWidth="1"/>
    <col min="6" max="7" width="18" customWidth="1"/>
    <col min="8" max="8" width="36" customWidth="1"/>
    <col min="9" max="11" width="18" customWidth="1"/>
  </cols>
  <sheetData>
    <row r="1" spans="1:7" ht="21.95" customHeight="1">
      <c r="A1" s="17" t="s">
        <v>171</v>
      </c>
      <c r="B1" s="20"/>
      <c r="C1" s="20"/>
      <c r="D1" s="20"/>
      <c r="E1" s="20"/>
      <c r="F1" s="20"/>
      <c r="G1" s="20"/>
    </row>
    <row r="2" spans="1:7" ht="21.95" customHeight="1">
      <c r="A2" s="16" t="s">
        <v>172</v>
      </c>
      <c r="B2" s="20"/>
      <c r="C2" s="20"/>
      <c r="D2" s="20"/>
      <c r="E2" s="20"/>
      <c r="F2" s="20"/>
      <c r="G2" s="20"/>
    </row>
    <row r="3" spans="1:7" ht="21.95" customHeight="1">
      <c r="A3" s="6" t="s">
        <v>173</v>
      </c>
      <c r="B3" s="7" t="s">
        <v>170</v>
      </c>
    </row>
    <row r="4" spans="1:7" ht="21.95" customHeight="1">
      <c r="A4" s="6" t="s">
        <v>174</v>
      </c>
      <c r="B4" s="7" t="s">
        <v>170</v>
      </c>
    </row>
    <row r="5" spans="1:7" ht="21.95" customHeight="1">
      <c r="A5" s="6" t="s">
        <v>9</v>
      </c>
      <c r="B5" s="7" t="s">
        <v>170</v>
      </c>
    </row>
    <row r="6" spans="1:7" ht="21.95" customHeight="1">
      <c r="A6" s="6" t="s">
        <v>175</v>
      </c>
      <c r="B6" s="7" t="s">
        <v>170</v>
      </c>
    </row>
    <row r="7" spans="1:7" ht="21.95" customHeight="1"/>
    <row r="8" spans="1:7" ht="21.95" customHeight="1">
      <c r="A8" s="18" t="s">
        <v>176</v>
      </c>
      <c r="B8" s="20"/>
      <c r="C8" s="18" t="s">
        <v>177</v>
      </c>
      <c r="D8" s="20"/>
      <c r="E8" s="18" t="s">
        <v>178</v>
      </c>
      <c r="F8" s="20"/>
    </row>
    <row r="9" spans="1:7" ht="21.95" customHeight="1">
      <c r="A9" s="15">
        <f>SUMPRODUCT((IF($B$3="Todos",1,Explorador_Subvenciones!$A$5:$A$27=$B$3))*(IF($B$4="Todos",1,Explorador_Subvenciones!$G$5:$G$27=$B$4))*(IF($B$5="Todos",1,Explorador_Subvenciones!$H$5:$H$27=$B$5))*(IF($B$6="Todos",1,Explorador_Subvenciones!$B$5:$B$27=$B$6)))</f>
        <v>1</v>
      </c>
      <c r="B9" s="20"/>
      <c r="C9" s="15">
        <f>SUMPRODUCT((IF($B$3="Todos",1,Explorador_Subvenciones!$A$5:$A$27=$B$3))*(IF($B$4="Todos",1,Explorador_Subvenciones!$G$5:$G$27=$B$4))*(IF($B$5="Todos",1,Explorador_Subvenciones!$H$5:$H$27=$B$5))*(IF($B$6="Todos",1,Explorador_Subvenciones!$B$5:$B$27=$B$6))*(Explorador_Subvenciones!$G$5:$G$27="Abierta"))</f>
        <v>19</v>
      </c>
      <c r="D9" s="20"/>
      <c r="E9" s="15">
        <f>SUMPRODUCT((IF($B$3="Todos",1,Explorador_Subvenciones!$A$5:$A$27=$B$3))*(IF($B$4="Todos",1,Explorador_Subvenciones!$G$5:$G$27=$B$4))*(IF($B$5="Todos",1,Explorador_Subvenciones!$H$5:$H$27=$B$5))*(IF($B$6="Todos",1,Explorador_Subvenciones!$B$5:$B$27=$B$6))*(Explorador_Subvenciones!$G$5:$G$27="Directa"))</f>
        <v>4</v>
      </c>
      <c r="F9" s="20"/>
    </row>
    <row r="10" spans="1:7" ht="21.95" customHeight="1"/>
    <row r="11" spans="1:7" ht="21.95" customHeight="1"/>
    <row r="12" spans="1:7" ht="21.95" customHeight="1">
      <c r="A12" s="8" t="s">
        <v>179</v>
      </c>
      <c r="E12" s="8" t="s">
        <v>180</v>
      </c>
    </row>
    <row r="13" spans="1:7" ht="21.95" customHeight="1">
      <c r="A13" s="9" t="s">
        <v>168</v>
      </c>
      <c r="B13" s="9" t="s">
        <v>181</v>
      </c>
      <c r="C13" s="9" t="s">
        <v>182</v>
      </c>
      <c r="E13" s="10" t="s">
        <v>167</v>
      </c>
      <c r="F13" s="10" t="s">
        <v>181</v>
      </c>
    </row>
    <row r="14" spans="1:7" ht="21.95" customHeight="1">
      <c r="A14" s="11" t="s">
        <v>27</v>
      </c>
      <c r="B14" s="11">
        <f>SUMPRODUCT((IF($B$3="Todos",1,Explorador_Subvenciones!$A$5:$A$27=$B$3))*(IF($B$4="Todos",1,Explorador_Subvenciones!$G$5:$G$27=$B$4))*(IF($B$5="Todos",1,Explorador_Subvenciones!$H$5:$H$27=$B$5))*(IF($B$6="Todos",1,Explorador_Subvenciones!$B$5:$B$27=$B$6))*(Explorador_Subvenciones!$H$5:$H$27=A14))</f>
        <v>2</v>
      </c>
      <c r="C14" s="12">
        <f>IF($A$9=0,0,B14/$A$9)</f>
        <v>2</v>
      </c>
      <c r="E14" s="11" t="s">
        <v>27</v>
      </c>
      <c r="F14" s="11">
        <f>SUMPRODUCT((IF($B$3="Todos",1,Explorador_Subvenciones!$A$5:$A$27=$B$3))*(IF($B$4="Todos",1,Explorador_Subvenciones!$G$5:$G$27=$B$4))*(IF($B$5="Todos",1,Explorador_Subvenciones!$H$5:$H$27=$B$5))*(IF($B$6="Todos",1,Explorador_Subvenciones!$B$5:$B$27=$B$6))*(Explorador_Subvenciones!$G$5:$G$27=E14))</f>
        <v>19</v>
      </c>
    </row>
    <row r="15" spans="1:7" ht="21.95" customHeight="1">
      <c r="A15" s="11" t="s">
        <v>28</v>
      </c>
      <c r="B15" s="11">
        <f>SUMPRODUCT((IF($B$3="Todos",1,Explorador_Subvenciones!$A$5:$A$27=$B$3))*(IF($B$4="Todos",1,Explorador_Subvenciones!$G$5:$G$27=$B$4))*(IF($B$5="Todos",1,Explorador_Subvenciones!$H$5:$H$27=$B$5))*(IF($B$6="Todos",1,Explorador_Subvenciones!$B$5:$B$27=$B$6))*(Explorador_Subvenciones!$H$5:$H$27=A15))</f>
        <v>18</v>
      </c>
      <c r="C15" s="12">
        <f>IF($A$9=0,0,B15/$A$9)</f>
        <v>18</v>
      </c>
      <c r="E15" s="11" t="s">
        <v>45</v>
      </c>
      <c r="F15" s="11">
        <f>SUMPRODUCT((IF($B$3="Todos",1,Explorador_Subvenciones!$A$5:$A$27=$B$3))*(IF($B$4="Todos",1,Explorador_Subvenciones!$G$5:$G$27=$B$4))*(IF($B$5="Todos",1,Explorador_Subvenciones!$H$5:$H$27=$B$5))*(IF($B$6="Todos",1,Explorador_Subvenciones!$B$5:$B$27=$B$6))*(Explorador_Subvenciones!$G$5:$G$27=E15))</f>
        <v>4</v>
      </c>
    </row>
    <row r="16" spans="1:7" ht="21.95" customHeight="1">
      <c r="A16" s="11" t="s">
        <v>46</v>
      </c>
      <c r="B16" s="11">
        <f>SUMPRODUCT((IF($B$3="Todos",1,Explorador_Subvenciones!$A$5:$A$27=$B$3))*(IF($B$4="Todos",1,Explorador_Subvenciones!$G$5:$G$27=$B$4))*(IF($B$5="Todos",1,Explorador_Subvenciones!$H$5:$H$27=$B$5))*(IF($B$6="Todos",1,Explorador_Subvenciones!$B$5:$B$27=$B$6))*(Explorador_Subvenciones!$H$5:$H$27=A16))</f>
        <v>1</v>
      </c>
      <c r="C16" s="12">
        <f>IF($A$9=0,0,B16/$A$9)</f>
        <v>1</v>
      </c>
    </row>
    <row r="17" spans="1:6" ht="21.95" customHeight="1">
      <c r="A17" s="11" t="s">
        <v>68</v>
      </c>
      <c r="B17" s="11">
        <f>SUMPRODUCT((IF($B$3="Todos",1,Explorador_Subvenciones!$A$5:$A$27=$B$3))*(IF($B$4="Todos",1,Explorador_Subvenciones!$G$5:$G$27=$B$4))*(IF($B$5="Todos",1,Explorador_Subvenciones!$H$5:$H$27=$B$5))*(IF($B$6="Todos",1,Explorador_Subvenciones!$B$5:$B$27=$B$6))*(Explorador_Subvenciones!$H$5:$H$27=A17))</f>
        <v>2</v>
      </c>
      <c r="C17" s="12">
        <f>IF($A$9=0,0,B17/$A$9)</f>
        <v>2</v>
      </c>
    </row>
    <row r="18" spans="1:6" ht="21.95" customHeight="1"/>
    <row r="19" spans="1:6" ht="21.95" customHeight="1"/>
    <row r="20" spans="1:6" ht="21.95" customHeight="1"/>
    <row r="21" spans="1:6" ht="21.95" customHeight="1">
      <c r="A21" s="8" t="s">
        <v>183</v>
      </c>
      <c r="E21" s="8" t="s">
        <v>184</v>
      </c>
    </row>
    <row r="22" spans="1:6" ht="21.95" customHeight="1">
      <c r="A22" s="13" t="s">
        <v>185</v>
      </c>
      <c r="B22" s="13" t="s">
        <v>181</v>
      </c>
      <c r="E22" s="14" t="s">
        <v>2</v>
      </c>
      <c r="F22" s="14" t="s">
        <v>181</v>
      </c>
    </row>
    <row r="23" spans="1:6" ht="36.75" customHeight="1">
      <c r="A23" s="11" t="s">
        <v>75</v>
      </c>
      <c r="B23" s="11">
        <f>SUMPRODUCT((IF($B$3="Todos",1,Explorador_Subvenciones!$A$5:$A$27=$B$3))*(IF($B$4="Todos",1,Explorador_Subvenciones!$G$5:$G$27=$B$4))*(IF($B$5="Todos",1,Explorador_Subvenciones!$H$5:$H$27=$B$5))*(IF($B$6="Todos",1,Explorador_Subvenciones!$B$5:$B$27=$B$6))*(Explorador_Subvenciones!$C$5:$C$27=A23))</f>
        <v>1</v>
      </c>
      <c r="E23" s="11">
        <v>2025</v>
      </c>
      <c r="F23" s="11">
        <f>SUMPRODUCT((IF($B$3="Todos",1,Explorador_Subvenciones!$A$5:$A$27=$B$3))*(IF($B$4="Todos",1,Explorador_Subvenciones!$G$5:$G$27=$B$4))*(IF($B$5="Todos",1,Explorador_Subvenciones!$H$5:$H$27=$B$5))*(IF($B$6="Todos",1,Explorador_Subvenciones!$B$5:$B$27=$B$6))*(Explorador_Subvenciones!$A$5:$A$27=E23))</f>
        <v>16</v>
      </c>
    </row>
    <row r="24" spans="1:6" ht="32.25" customHeight="1">
      <c r="A24" s="11" t="s">
        <v>61</v>
      </c>
      <c r="B24" s="11">
        <f>SUMPRODUCT((IF($B$3="Todos",1,Explorador_Subvenciones!$A$5:$A$27=$B$3))*(IF($B$4="Todos",1,Explorador_Subvenciones!$G$5:$G$27=$B$4))*(IF($B$5="Todos",1,Explorador_Subvenciones!$H$5:$H$27=$B$5))*(IF($B$6="Todos",1,Explorador_Subvenciones!$B$5:$B$27=$B$6))*(Explorador_Subvenciones!$C$5:$C$27=A24))</f>
        <v>6</v>
      </c>
      <c r="E24" s="11">
        <v>2026</v>
      </c>
      <c r="F24" s="11">
        <f>SUMPRODUCT((IF($B$3="Todos",1,Explorador_Subvenciones!$A$5:$A$27=$B$3))*(IF($B$4="Todos",1,Explorador_Subvenciones!$G$5:$G$27=$B$4))*(IF($B$5="Todos",1,Explorador_Subvenciones!$H$5:$H$27=$B$5))*(IF($B$6="Todos",1,Explorador_Subvenciones!$B$5:$B$27=$B$6))*(Explorador_Subvenciones!$A$5:$A$27=E24))</f>
        <v>7</v>
      </c>
    </row>
    <row r="25" spans="1:6" ht="21.95" customHeight="1">
      <c r="A25" s="11" t="s">
        <v>23</v>
      </c>
      <c r="B25" s="11">
        <f>SUMPRODUCT((IF($B$3="Todos",1,Explorador_Subvenciones!$A$5:$A$27=$B$3))*(IF($B$4="Todos",1,Explorador_Subvenciones!$G$5:$G$27=$B$4))*(IF($B$5="Todos",1,Explorador_Subvenciones!$H$5:$H$27=$B$5))*(IF($B$6="Todos",1,Explorador_Subvenciones!$B$5:$B$27=$B$6))*(Explorador_Subvenciones!$C$5:$C$27=A25))</f>
        <v>4</v>
      </c>
    </row>
    <row r="26" spans="1:6" ht="21.95" customHeight="1">
      <c r="A26" s="11" t="s">
        <v>53</v>
      </c>
      <c r="B26" s="11">
        <f>SUMPRODUCT((IF($B$3="Todos",1,Explorador_Subvenciones!$A$5:$A$27=$B$3))*(IF($B$4="Todos",1,Explorador_Subvenciones!$G$5:$G$27=$B$4))*(IF($B$5="Todos",1,Explorador_Subvenciones!$H$5:$H$27=$B$5))*(IF($B$6="Todos",1,Explorador_Subvenciones!$B$5:$B$27=$B$6))*(Explorador_Subvenciones!$C$5:$C$27=A26))</f>
        <v>2</v>
      </c>
    </row>
    <row r="27" spans="1:6" ht="21.95" customHeight="1">
      <c r="A27" s="11" t="s">
        <v>86</v>
      </c>
      <c r="B27" s="11">
        <f>SUMPRODUCT((IF($B$3="Todos",1,Explorador_Subvenciones!$A$5:$A$27=$B$3))*(IF($B$4="Todos",1,Explorador_Subvenciones!$G$5:$G$27=$B$4))*(IF($B$5="Todos",1,Explorador_Subvenciones!$H$5:$H$27=$B$5))*(IF($B$6="Todos",1,Explorador_Subvenciones!$B$5:$B$27=$B$6))*(Explorador_Subvenciones!$C$5:$C$27=A27))</f>
        <v>1</v>
      </c>
    </row>
    <row r="28" spans="1:6" ht="21.95" customHeight="1">
      <c r="A28" s="11" t="s">
        <v>35</v>
      </c>
      <c r="B28" s="11">
        <f>SUMPRODUCT((IF($B$3="Todos",1,Explorador_Subvenciones!$A$5:$A$27=$B$3))*(IF($B$4="Todos",1,Explorador_Subvenciones!$G$5:$G$27=$B$4))*(IF($B$5="Todos",1,Explorador_Subvenciones!$H$5:$H$27=$B$5))*(IF($B$6="Todos",1,Explorador_Subvenciones!$B$5:$B$27=$B$6))*(Explorador_Subvenciones!$C$5:$C$27=A28))</f>
        <v>6</v>
      </c>
    </row>
    <row r="29" spans="1:6" ht="21.95" customHeight="1">
      <c r="A29" s="11" t="s">
        <v>138</v>
      </c>
      <c r="B29" s="11">
        <f>SUMPRODUCT((IF($B$3="Todos",1,Explorador_Subvenciones!$A$5:$A$27=$B$3))*(IF($B$4="Todos",1,Explorador_Subvenciones!$G$5:$G$27=$B$4))*(IF($B$5="Todos",1,Explorador_Subvenciones!$H$5:$H$27=$B$5))*(IF($B$6="Todos",1,Explorador_Subvenciones!$B$5:$B$27=$B$6))*(Explorador_Subvenciones!$C$5:$C$27=A29))</f>
        <v>2</v>
      </c>
    </row>
    <row r="30" spans="1:6" ht="21.95" customHeight="1">
      <c r="A30" s="11" t="s">
        <v>94</v>
      </c>
      <c r="B30" s="11">
        <f>SUMPRODUCT((IF($B$3="Todos",1,Explorador_Subvenciones!$A$5:$A$27=$B$3))*(IF($B$4="Todos",1,Explorador_Subvenciones!$G$5:$G$27=$B$4))*(IF($B$5="Todos",1,Explorador_Subvenciones!$H$5:$H$27=$B$5))*(IF($B$6="Todos",1,Explorador_Subvenciones!$B$5:$B$27=$B$6))*(Explorador_Subvenciones!$C$5:$C$27=A30))</f>
        <v>1</v>
      </c>
    </row>
    <row r="31" spans="1:6" ht="21.95" customHeight="1"/>
    <row r="32" spans="1:6" ht="21.95" customHeight="1"/>
    <row r="33" ht="21.95" customHeight="1"/>
    <row r="34" ht="21.95" customHeight="1"/>
    <row r="35" ht="21.95" customHeight="1"/>
    <row r="36" ht="21.95" customHeight="1"/>
    <row r="37" ht="21.95" customHeight="1"/>
    <row r="38" ht="21.95" customHeight="1"/>
    <row r="39" ht="21.95" customHeight="1"/>
    <row r="40" ht="21.95" customHeight="1"/>
    <row r="41" ht="21.95" customHeight="1"/>
    <row r="42" ht="21.95" customHeight="1"/>
    <row r="43" ht="21.95" customHeight="1"/>
    <row r="44" ht="21.95" customHeight="1"/>
    <row r="45" ht="21.95" customHeight="1"/>
    <row r="46" ht="21.95" customHeight="1"/>
    <row r="47" ht="21.95" customHeight="1"/>
    <row r="48" ht="21.95" customHeight="1"/>
    <row r="49" ht="21.95" customHeight="1"/>
    <row r="50" ht="21.95" customHeight="1"/>
    <row r="51" ht="21.95" customHeight="1"/>
    <row r="52" ht="21.95" customHeight="1"/>
    <row r="53" ht="21.95" customHeight="1"/>
    <row r="54" ht="21.95" customHeight="1"/>
    <row r="55" ht="21.95" customHeight="1"/>
    <row r="56" ht="21.95" customHeight="1"/>
    <row r="57" ht="21.95" customHeight="1"/>
    <row r="58" ht="21.95" customHeight="1"/>
    <row r="59" ht="21.95" customHeight="1"/>
    <row r="60" ht="21.95" customHeight="1"/>
    <row r="61" ht="21.95" customHeight="1"/>
    <row r="62" ht="21.95" customHeight="1"/>
    <row r="63" ht="21.95" customHeight="1"/>
    <row r="64" ht="21.95" customHeight="1"/>
    <row r="65" ht="21.95" customHeight="1"/>
    <row r="66" ht="21.95" customHeight="1"/>
    <row r="67" ht="21.95" customHeight="1"/>
    <row r="68" ht="21.95" customHeight="1"/>
    <row r="69" ht="21.95" customHeight="1"/>
  </sheetData>
  <mergeCells count="8">
    <mergeCell ref="E9:F9"/>
    <mergeCell ref="A2:G2"/>
    <mergeCell ref="C9:D9"/>
    <mergeCell ref="A1:G1"/>
    <mergeCell ref="A9:B9"/>
    <mergeCell ref="A8:B8"/>
    <mergeCell ref="E8:F8"/>
    <mergeCell ref="C8:D8"/>
  </mergeCells>
  <pageMargins left="0.75" right="0.75" top="1" bottom="1" header="0.5" footer="0.5"/>
  <pageSetup orientation="landscape"/>
  <drawing r:id="rId1"/>
  <extLst>
    <ext xmlns:x14="http://schemas.microsoft.com/office/spreadsheetml/2009/9/main" uri="{CCE6A557-97BC-4b89-ADB6-D9C93CAAB3DF}">
      <x14:dataValidations xmlns:xm="http://schemas.microsoft.com/office/excel/2006/main" count="4">
        <x14:dataValidation type="list" xr:uid="{00000000-0002-0000-0200-000000000000}">
          <x14:formula1>
            <xm:f>Listas!$A$2:$A$4</xm:f>
          </x14:formula1>
          <xm:sqref>B3</xm:sqref>
        </x14:dataValidation>
        <x14:dataValidation type="list" xr:uid="{00000000-0002-0000-0200-000001000000}">
          <x14:formula1>
            <xm:f>Listas!$B$2:$B$4</xm:f>
          </x14:formula1>
          <xm:sqref>B4</xm:sqref>
        </x14:dataValidation>
        <x14:dataValidation type="list" xr:uid="{00000000-0002-0000-0200-000002000000}">
          <x14:formula1>
            <xm:f>Listas!$C$2:$C$6</xm:f>
          </x14:formula1>
          <xm:sqref>B5</xm:sqref>
        </x14:dataValidation>
        <x14:dataValidation type="list" xr:uid="{00000000-0002-0000-0200-000003000000}">
          <x14:formula1>
            <xm:f>Listas!$D$2:$D$8</xm:f>
          </x14:formula1>
          <xm:sqref>B6</xm:sqref>
        </x14:dataValidation>
      </x14:dataValidations>
    </ext>
  </extLst>
</worksheet>
</file>

<file path=docProps/app.xml><?xml version="1.0" encoding="utf-8"?>
<Properties xmlns="http://schemas.openxmlformats.org/officeDocument/2006/extended-properties" xmlns:vt="http://schemas.openxmlformats.org/officeDocument/2006/docPropsVTypes">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
  <cp:revision/>
  <dcterms:created xsi:type="dcterms:W3CDTF">2026-08-03T08:57:32Z</dcterms:created>
  <dcterms:modified xsi:type="dcterms:W3CDTF">2026-08-03T09:59:02Z</dcterms:modified>
  <cp:category/>
  <cp:contentStatus/>
</cp:coreProperties>
</file>